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ova\AppData\Local\Microsoft\Windows\Temporary Internet Files\Content.Outlook\L63R058W\"/>
    </mc:Choice>
  </mc:AlternateContent>
  <bookViews>
    <workbookView xWindow="0" yWindow="0" windowWidth="28800" windowHeight="12585" activeTab="7"/>
  </bookViews>
  <sheets>
    <sheet name="Прил 2" sheetId="1" r:id="rId1"/>
    <sheet name="Прил 3" sheetId="11" r:id="rId2"/>
    <sheet name="Прил 4" sheetId="7" r:id="rId3"/>
    <sheet name="Прил 5" sheetId="8" r:id="rId4"/>
    <sheet name="Прил 6" sheetId="2" r:id="rId5"/>
    <sheet name="Прил 7" sheetId="3" r:id="rId6"/>
    <sheet name="Прил 8" sheetId="4" r:id="rId7"/>
    <sheet name="Прил 9" sheetId="5" r:id="rId8"/>
  </sheets>
  <externalReferences>
    <externalReference r:id="rId9"/>
  </externalReferences>
  <definedNames>
    <definedName name="_xlnm.Print_Titles" localSheetId="1">'Прил 3'!$8:$9</definedName>
    <definedName name="_xlnm.Print_Titles" localSheetId="2">'Прил 4'!$4:$5</definedName>
    <definedName name="_xlnm.Print_Titles" localSheetId="3">'Прил 5'!$6:$6</definedName>
    <definedName name="_xlnm.Print_Area" localSheetId="1">'Прил 3'!$A$1:$E$32</definedName>
    <definedName name="_xlnm.Print_Area" localSheetId="2">'Прил 4'!$A$1:$G$30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I5" i="5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5" i="3"/>
  <c r="E5" i="3"/>
  <c r="C9" i="3" l="1"/>
  <c r="E9" i="3"/>
  <c r="C5" i="3"/>
  <c r="D9" i="3"/>
  <c r="F7" i="7" l="1"/>
  <c r="F6" i="7" l="1"/>
  <c r="D6" i="7"/>
  <c r="D16" i="7" s="1"/>
  <c r="B6" i="7" l="1"/>
  <c r="F17" i="7" l="1"/>
  <c r="D10" i="11" s="1"/>
  <c r="B16" i="7"/>
  <c r="F16" i="7" l="1"/>
</calcChain>
</file>

<file path=xl/sharedStrings.xml><?xml version="1.0" encoding="utf-8"?>
<sst xmlns="http://schemas.openxmlformats.org/spreadsheetml/2006/main" count="343" uniqueCount="170">
  <si>
    <t xml:space="preserve">         ПРОГНОЗНЫЕ СВЕДЕНИЯ</t>
  </si>
  <si>
    <t xml:space="preserve">                о расходах за технологическое присоединение</t>
  </si>
  <si>
    <t>Наименование мероприятий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</si>
  <si>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</si>
  <si>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№ п/п</t>
  </si>
  <si>
    <t>1.</t>
  </si>
  <si>
    <t>2.</t>
  </si>
  <si>
    <t>3.</t>
  </si>
  <si>
    <t xml:space="preserve"> Строительство центров  питания и подстанций уровнем напряжения 35 кВ и выше
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</si>
  <si>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</si>
  <si>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</si>
  <si>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0,4 кВ</t>
  </si>
  <si>
    <t>35 кВ</t>
  </si>
  <si>
    <t>1-20 кВ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</si>
  <si>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</si>
  <si>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</si>
  <si>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</si>
  <si>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</si>
  <si>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</si>
  <si>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</si>
  <si>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</si>
  <si>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-</t>
  </si>
  <si>
    <t>в том числе льготная категория*</t>
  </si>
  <si>
    <t>От 15 до 150 кВт - всего</t>
  </si>
  <si>
    <t>в том числе льготная категория**</t>
  </si>
  <si>
    <t>От 150 кВт до 670 кВт - всего</t>
  </si>
  <si>
    <t>4.</t>
  </si>
  <si>
    <t>От 670 кВт до 8900 кВт - всего</t>
  </si>
  <si>
    <t>в том числе по индивидуальному проекту</t>
  </si>
  <si>
    <t>5.</t>
  </si>
  <si>
    <t>От 8900 кВт - всего</t>
  </si>
  <si>
    <t>6.</t>
  </si>
  <si>
    <t>Объекты генерации</t>
  </si>
  <si>
    <t>Информация
об осуществлении технологического присоединения по договорам, заключенным за текущий год</t>
  </si>
  <si>
    <t>Информация о поданных заявках на технологическое присоединение за текущий год</t>
  </si>
  <si>
    <t>Количество заявок (штук)</t>
  </si>
  <si>
    <t>льготная категория**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</si>
  <si>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</si>
  <si>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</si>
  <si>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</si>
  <si>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</si>
  <si>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</si>
  <si>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r>
      <t>С</t>
    </r>
    <r>
      <rPr>
        <vertAlign val="subscript"/>
        <sz val="10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</si>
  <si>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</si>
  <si>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</si>
  <si>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</si>
  <si>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</si>
  <si>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</si>
  <si>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</si>
  <si>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</si>
  <si>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</si>
  <si>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</si>
  <si>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</si>
  <si>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</si>
  <si>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</si>
  <si>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осуществляемые при технологическом присоединении</t>
  </si>
  <si>
    <r>
      <t>Распределение необходимой валовой выручки</t>
    </r>
    <r>
      <rPr>
        <vertAlign val="superscript"/>
        <sz val="10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(рублей)</t>
    </r>
  </si>
  <si>
    <t xml:space="preserve">Объем максимальной мощности (кВт) </t>
  </si>
  <si>
    <t>Ставки для расчета платы по каждому мероприятию (рублей/кВт) (без учета НДС)</t>
  </si>
  <si>
    <t>1. Подготовка и выдача сетевой организацией технических условий заявителю:</t>
  </si>
  <si>
    <t xml:space="preserve">  по постоянной схеме</t>
  </si>
  <si>
    <t xml:space="preserve">  по временной схеме</t>
  </si>
  <si>
    <t>3.Выполнение сетевой организацией мероприятий, связанных со строительством «последней мили»:</t>
  </si>
  <si>
    <t>4. Проверка сетевой организацией выполнения заявителем технических условий:</t>
  </si>
  <si>
    <t>Расходы на мероприятия,</t>
  </si>
  <si>
    <t>*Согласно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</si>
  <si>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</si>
  <si>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</si>
  <si>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</si>
  <si>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</si>
  <si>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</si>
  <si>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</si>
  <si>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</si>
  <si>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</si>
  <si>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</si>
  <si>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</si>
  <si>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</si>
  <si>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</si>
  <si>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</si>
  <si>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</si>
  <si>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характера-всего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</si>
  <si>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</si>
  <si>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</si>
  <si>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</si>
  <si>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</si>
  <si>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</si>
  <si>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 xml:space="preserve">  в том числе</t>
  </si>
  <si>
    <t>2.Расходы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(или)объектов электроэнергетики</t>
  </si>
  <si>
    <t>3.Выпадающие доходы (экономия средста)</t>
  </si>
  <si>
    <t>Итого (размер необходимой валовой выручки)</t>
  </si>
  <si>
    <t xml:space="preserve">Внереализационные   расходы-всего    </t>
  </si>
  <si>
    <t>Процент за пользование кредитом</t>
  </si>
  <si>
    <t>Расходы на услуги банков</t>
  </si>
  <si>
    <r>
      <t>1.</t>
    </r>
    <r>
      <rPr>
        <sz val="10"/>
        <color rgb="FF000000"/>
        <rFont val="Times New Roman"/>
        <family val="1"/>
        <charset val="204"/>
      </rPr>
      <t>Расходы на выполнение мероприятий по технологическому присоединению - всего</t>
    </r>
  </si>
  <si>
    <t>Полное наименование</t>
  </si>
  <si>
    <t xml:space="preserve">Общество с граниченной ответственностью "Горсети" </t>
  </si>
  <si>
    <t>Сокращенное наименование</t>
  </si>
  <si>
    <t>ООО "Горсети"</t>
  </si>
  <si>
    <t>Место нахождения</t>
  </si>
  <si>
    <t>Томская область, г. Томск, ул. Шевченко, 62 А</t>
  </si>
  <si>
    <t>Фактический адрес</t>
  </si>
  <si>
    <t>ИНН</t>
  </si>
  <si>
    <t>7017081040</t>
  </si>
  <si>
    <t>КПП</t>
  </si>
  <si>
    <t>701701001</t>
  </si>
  <si>
    <t>Ф.И.О. руководителя</t>
  </si>
  <si>
    <t>Резников Владимир Тихонович</t>
  </si>
  <si>
    <t>Адрес электронной почты</t>
  </si>
  <si>
    <t>priges@mail.tomsknet.ru.</t>
  </si>
  <si>
    <t>Контактный телефон</t>
  </si>
  <si>
    <t>(3822) 99-98-83 (приемная), 99-99-60</t>
  </si>
  <si>
    <t>Факс</t>
  </si>
  <si>
    <t>(3822) 99-96-77 (факс)</t>
  </si>
  <si>
    <t>Строительство пунктов секционирования (распределительных пунктов)</t>
  </si>
  <si>
    <t>6-10 кВ</t>
  </si>
  <si>
    <t>строительство        воздушных линий</t>
  </si>
  <si>
    <t>строительство       кабельных линий</t>
  </si>
  <si>
    <t>строительство        пунктов    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</si>
  <si>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</si>
  <si>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</si>
  <si>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r>
      <t>С</t>
    </r>
    <r>
      <rPr>
        <vertAlign val="subscript"/>
        <sz val="10"/>
        <rFont val="Times New Roman"/>
        <family val="1"/>
        <charset val="204"/>
      </rPr>
      <t>1.1</t>
    </r>
  </si>
  <si>
    <r>
      <t>С</t>
    </r>
    <r>
      <rPr>
        <vertAlign val="subscript"/>
        <sz val="10"/>
        <rFont val="Times New Roman"/>
        <family val="1"/>
        <charset val="204"/>
      </rPr>
      <t>1.2</t>
    </r>
  </si>
  <si>
    <t>1. Строительство кабельных линий электропередачи</t>
  </si>
  <si>
    <t>2. Строительство воздушных линий электропередачи</t>
  </si>
  <si>
    <r>
      <t>*</t>
    </r>
    <r>
      <rPr>
        <sz val="10"/>
        <color rgb="FF00000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</si>
  <si>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</t>
    </r>
    <r>
      <rPr>
        <sz val="10"/>
        <color rgb="FF00000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</si>
  <si>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 xml:space="preserve"> </t>
  </si>
  <si>
    <t>Объем мощности, введенной в основные фонды за 3 предыдущих года (кВт)</t>
  </si>
  <si>
    <t xml:space="preserve">Фактические расходы на строительство подстанций за 3 предыдущих года
(тыс. рублей)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</si>
  <si>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</si>
  <si>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</si>
  <si>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</si>
  <si>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r>
      <t>*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</si>
  <si>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**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</si>
  <si>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7   к стандартам раскрытия информации субъектами оптового и розничных рынков электрической энергии        (в ред. Постановления Правительства РФ от 17.09.2015 №987)</t>
  </si>
  <si>
    <t>Приложение № 8   к стандартам раскрытия информации субъектами оптового и розничных рынков электрической энергии (в ред. Постановления Правительства РФ от 17.09.2015 №987)</t>
  </si>
  <si>
    <t>Приложение № 9 к стандартам раскрытия информации субъектами оптового и розничных рынков электрической энергии (в ред. Постановления Правительства РФ от 17.09.2015 №987)</t>
  </si>
  <si>
    <t>Приложение № 6  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</si>
  <si>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5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</si>
  <si>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2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</si>
  <si>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4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</si>
  <si>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3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</si>
  <si>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Ожидаемые данные за текущий период (факт 2017 г.)</t>
  </si>
  <si>
    <t>Плановые показатели на следующий период (план на 2019 г.)</t>
  </si>
  <si>
    <t>Директор по экономике и финансам ООО "Горсети" ________________________ Г.В. Шульгин</t>
  </si>
  <si>
    <t>ООО "Горсети" на 2019 год</t>
  </si>
  <si>
    <t xml:space="preserve">   </t>
  </si>
  <si>
    <t>менее 8900 кВт   ООО "Горсети" на 2019 год**</t>
  </si>
  <si>
    <t>5**.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</si>
  <si>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6**.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</si>
  <si>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 xml:space="preserve">** В соответствии с пунктом 21 Приказа Федеральной антимонопольной службы от 29 августа 2017 г. N 1135/17 
"Об утверждении методических указаний по определению размера платы за технологическое присоединение к электрическим сетям" проверка сетевой организацией выполнения заявителем технических условий включает в себя: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заявителя,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сети.
</t>
  </si>
  <si>
    <r>
      <t>С</t>
    </r>
    <r>
      <rPr>
        <vertAlign val="subscript"/>
        <sz val="10"/>
        <rFont val="Times New Roman"/>
        <family val="1"/>
        <charset val="204"/>
      </rPr>
      <t>1.3*</t>
    </r>
  </si>
  <si>
    <r>
      <t>С</t>
    </r>
    <r>
      <rPr>
        <vertAlign val="subscript"/>
        <sz val="10"/>
        <rFont val="Times New Roman"/>
        <family val="1"/>
        <charset val="204"/>
      </rPr>
      <t>1.4*</t>
    </r>
  </si>
  <si>
    <r>
      <t>С</t>
    </r>
    <r>
      <rPr>
        <vertAlign val="subscript"/>
        <sz val="10"/>
        <rFont val="Times New Roman"/>
        <family val="1"/>
        <charset val="204"/>
      </rPr>
      <t>2,i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</si>
  <si>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</si>
  <si>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0"/>
        <rFont val="Times New Roman"/>
        <family val="1"/>
        <charset val="204"/>
      </rPr>
      <t>3,i</t>
    </r>
  </si>
  <si>
    <r>
      <t>С</t>
    </r>
    <r>
      <rPr>
        <vertAlign val="subscript"/>
        <sz val="10"/>
        <rFont val="Times New Roman"/>
        <family val="1"/>
        <charset val="204"/>
      </rPr>
      <t>4,i</t>
    </r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</si>
  <si>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уровне напряжения 6/10 кВ</t>
  </si>
  <si>
    <t>рублей/шт.</t>
  </si>
  <si>
    <r>
      <t>С</t>
    </r>
    <r>
      <rPr>
        <vertAlign val="subscript"/>
        <sz val="10"/>
        <rFont val="Times New Roman"/>
        <family val="1"/>
        <charset val="204"/>
      </rPr>
      <t>5,i</t>
    </r>
  </si>
  <si>
    <t>Двухтрансформаторные, малогабаритная  с сухим трансформатором, мощностью от 250 до 500 кВА включительно</t>
  </si>
  <si>
    <t>Двухтрансформаторные, малогабаритная  с сухим трансформатором, мощностью от 500 до 900 кВА включительно</t>
  </si>
  <si>
    <t xml:space="preserve">Двухтрансформаторные, малогабаритная  с сухим трансформатором, мощностью свыше 1000 кВА </t>
  </si>
  <si>
    <t>Двухтрансформаторные, стандартная  с сухим трансформатором, мощностью от 250 до 500 кВА включительно</t>
  </si>
  <si>
    <t>Двухтрансформаторные, стандартная  с сухим трансформатором, мощностью от 500 до 900 кВА включительно</t>
  </si>
  <si>
    <t>Двухтрансформаторные, стандартная  с сухим трансформатором, мощностью свыше 1000 кВА</t>
  </si>
  <si>
    <r>
      <t>*Расходы по Ставкам платы С</t>
    </r>
    <r>
      <rPr>
        <vertAlign val="subscript"/>
        <sz val="10"/>
        <color rgb="FF000000"/>
        <rFont val="Times New Roman"/>
        <family val="1"/>
        <charset val="204"/>
      </rPr>
      <t>1.3</t>
    </r>
    <r>
      <rPr>
        <vertAlign val="superscript"/>
        <sz val="10"/>
        <color rgb="FF000000"/>
        <rFont val="Times New Roman"/>
        <family val="1"/>
        <charset val="204"/>
      </rPr>
      <t>,   С</t>
    </r>
    <r>
      <rPr>
        <vertAlign val="subscript"/>
        <sz val="10"/>
        <color rgb="FF000000"/>
        <rFont val="Times New Roman"/>
        <family val="1"/>
        <charset val="204"/>
      </rPr>
      <t>1.4</t>
    </r>
    <r>
      <rPr>
        <vertAlign val="superscript"/>
        <sz val="10"/>
        <color rgb="FF000000"/>
        <rFont val="Times New Roman"/>
        <family val="1"/>
        <charset val="204"/>
      </rPr>
      <t xml:space="preserve">  включены в состав расходов по ставке С</t>
    </r>
    <r>
      <rPr>
        <vertAlign val="subscript"/>
        <sz val="10"/>
        <color rgb="FF000000"/>
        <rFont val="Times New Roman"/>
        <family val="1"/>
        <charset val="204"/>
      </rPr>
      <t>1.2</t>
    </r>
    <r>
      <rPr>
        <vertAlign val="superscript"/>
        <sz val="10"/>
        <color rgb="FF000000"/>
        <rFont val="Times New Roman"/>
        <family val="1"/>
        <charset val="204"/>
      </rPr>
      <t xml:space="preserve"> (пункт 21 Методических указаний по определению размера платы за технологическое присоединение к электрическим сетям, утвержденных Приказом ФАС РФ № 1135/17 от 29 августа 2017 года)</t>
    </r>
  </si>
  <si>
    <r>
      <t xml:space="preserve">Номер ставки на покрытие расходов сетевой организации на строительство подстанций в соответствии с Методическими указаниями, утв. Приказом ФАС РФ № 1135/17 </t>
    </r>
    <r>
      <rPr>
        <vertAlign val="subscript"/>
        <sz val="8"/>
        <color theme="1"/>
        <rFont val="Times New Roman"/>
        <family val="1"/>
        <charset val="204"/>
      </rPr>
      <t xml:space="preserve">  - </t>
    </r>
    <r>
      <rPr>
        <sz val="8"/>
        <color theme="1"/>
        <rFont val="Times New Roman"/>
        <family val="1"/>
        <charset val="204"/>
      </rPr>
      <t>C</t>
    </r>
    <r>
      <rPr>
        <vertAlign val="subscript"/>
        <sz val="8"/>
        <color theme="1"/>
        <rFont val="Times New Roman"/>
        <family val="1"/>
        <charset val="204"/>
      </rPr>
      <t>5.i</t>
    </r>
  </si>
  <si>
    <t>Прочие обоснованные расходы</t>
  </si>
  <si>
    <t>Денежные выплаты социального характера  (по коллективному   договору)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</si>
</sst>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.5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9.5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b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26" fillId="0" borderId="0">
      <alignment horizontal="left"/>
    </xf>
    <xf numFmtId="0" fontId="28" fillId="0" borderId="0"/>
    <xf numFmtId="0" fontId="18" fillId="0" borderId="0"/>
  </cellStyleXfs>
  <cellXfs count="138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0" fillId="0" borderId="1" xfId="0" applyFill="1" applyBorder="1"/>
    <xf numFmtId="0" fontId="16" fillId="0" borderId="1" xfId="2" applyFont="1" applyBorder="1" applyAlignment="1">
      <alignment vertical="top"/>
    </xf>
    <xf numFmtId="0" fontId="6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/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0" fillId="0" borderId="0" xfId="0" applyNumberFormat="1"/>
    <xf numFmtId="0" fontId="6" fillId="0" borderId="1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3" fontId="2" fillId="0" borderId="0" xfId="0" applyNumberFormat="1" applyFont="1"/>
    <xf numFmtId="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 indent="1"/>
    </xf>
    <xf numFmtId="3" fontId="6" fillId="0" borderId="1" xfId="1" applyNumberFormat="1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Fill="1"/>
    <xf numFmtId="0" fontId="6" fillId="0" borderId="0" xfId="1" applyFont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4" fillId="0" borderId="0" xfId="5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top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2 2" xfId="3"/>
    <cellStyle name="Обычный 4" xfId="5"/>
    <cellStyle name="Обычный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ONOMIST\&#1055;&#1083;&#1072;&#1085;&#1086;&#1074;&#1086;-&#1101;&#1082;&#1086;&#1085;&#1086;&#1084;&#1080;&#1095;&#1077;&#1089;&#1082;&#1080;&#1081;%20&#1086;&#1090;&#1076;&#1077;&#1083;\&#1058;&#1077;&#1093;&#1085;&#1086;&#1083;&#1086;&#1075;&#1080;&#1095;&#1077;&#1089;&#1082;&#1086;&#1077;%20&#1087;&#1088;&#1080;&#1089;&#1086;&#1077;&#1076;&#1080;&#1085;&#1077;&#1085;&#1080;&#1077;\&#1058;&#1072;&#1088;&#1080;&#1092;&#1099;%20&#1085;&#1072;%202019%20&#1075;&#1086;&#1076;\&#1048;&#1085;&#1092;&#1086;&#1088;&#1084;&#1072;&#1094;&#1080;&#1103;%20&#1087;&#1086;%20&#1088;&#1072;&#1089;&#1082;&#1088;&#1099;&#1090;&#1080;&#1102;%20(&#1072;.2)\&#1055;&#1088;&#1080;&#1083;&#1086;&#1078;&#1077;&#1085;&#1080;&#1103;%202-9%20&#1082;%20&#1057;&#1090;&#1072;&#1085;&#1076;&#1072;&#1088;&#1090;&#1072;&#1084;%20&#1088;&#1072;&#1089;&#1082;&#1088;&#1099;&#1090;&#1080;&#1103;%20&#1080;&#1085;&#1092;&#1086;&#1088;&#1084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>
        <row r="5">
          <cell r="C5">
            <v>540.10333333333335</v>
          </cell>
        </row>
      </sheetData>
      <sheetData sheetId="5">
        <row r="6">
          <cell r="C6">
            <v>28739.488150000001</v>
          </cell>
        </row>
      </sheetData>
      <sheetData sheetId="6">
        <row r="6">
          <cell r="D6">
            <v>744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</row>
        <row r="14"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</row>
        <row r="15"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</row>
      </sheetData>
      <sheetData sheetId="7">
        <row r="5">
          <cell r="D5">
            <v>947</v>
          </cell>
          <cell r="I5" t="str">
            <v>-</v>
          </cell>
        </row>
        <row r="6">
          <cell r="I6" t="str">
            <v>-</v>
          </cell>
        </row>
        <row r="7">
          <cell r="I7" t="str">
            <v>-</v>
          </cell>
        </row>
        <row r="8">
          <cell r="I8" t="str">
            <v>-</v>
          </cell>
        </row>
        <row r="9">
          <cell r="I9" t="str">
            <v>-</v>
          </cell>
        </row>
        <row r="10">
          <cell r="I10" t="str">
            <v>-</v>
          </cell>
        </row>
        <row r="11">
          <cell r="I11" t="str">
            <v>-</v>
          </cell>
        </row>
        <row r="12"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</row>
        <row r="14"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</row>
        <row r="15"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ges@mail.tomsk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Normal="100" workbookViewId="0">
      <selection activeCell="B5" sqref="B5:C5"/>
    </sheetView>
  </sheetViews>
  <sheetFormatPr defaultRowHeight="15" x14ac:dyDescent="0.25"/>
  <cols>
    <col min="2" max="2" width="27.85546875" customWidth="1"/>
    <col min="3" max="3" width="53.42578125" customWidth="1"/>
  </cols>
  <sheetData>
    <row r="1" spans="2:7" ht="56.25" customHeight="1" x14ac:dyDescent="0.25">
      <c r="C1" s="56" t="s">
        <v>139</v>
      </c>
    </row>
    <row r="3" spans="2:7" x14ac:dyDescent="0.25">
      <c r="B3" s="100" t="s">
        <v>0</v>
      </c>
      <c r="C3" s="100"/>
      <c r="D3" s="21"/>
      <c r="E3" s="21"/>
      <c r="F3" s="21"/>
      <c r="G3" s="21"/>
    </row>
    <row r="4" spans="2:7" x14ac:dyDescent="0.25">
      <c r="B4" s="100" t="s">
        <v>1</v>
      </c>
      <c r="C4" s="100"/>
    </row>
    <row r="5" spans="2:7" x14ac:dyDescent="0.25">
      <c r="B5" s="100" t="s">
        <v>145</v>
      </c>
      <c r="C5" s="100"/>
      <c r="D5" s="21"/>
      <c r="E5" s="21"/>
      <c r="F5" s="21"/>
      <c r="G5" s="21"/>
    </row>
    <row r="8" spans="2:7" x14ac:dyDescent="0.25">
      <c r="B8" s="22" t="s">
        <v>94</v>
      </c>
      <c r="C8" s="22" t="s">
        <v>95</v>
      </c>
    </row>
    <row r="9" spans="2:7" x14ac:dyDescent="0.25">
      <c r="B9" s="22"/>
      <c r="C9" s="22"/>
    </row>
    <row r="10" spans="2:7" x14ac:dyDescent="0.25">
      <c r="B10" s="22" t="s">
        <v>96</v>
      </c>
      <c r="C10" s="22" t="s">
        <v>97</v>
      </c>
    </row>
    <row r="11" spans="2:7" x14ac:dyDescent="0.25">
      <c r="B11" s="22"/>
      <c r="C11" s="22"/>
    </row>
    <row r="12" spans="2:7" x14ac:dyDescent="0.25">
      <c r="B12" s="22" t="s">
        <v>98</v>
      </c>
      <c r="C12" s="22" t="s">
        <v>99</v>
      </c>
    </row>
    <row r="13" spans="2:7" x14ac:dyDescent="0.25">
      <c r="B13" s="22"/>
      <c r="C13" s="22"/>
    </row>
    <row r="14" spans="2:7" x14ac:dyDescent="0.25">
      <c r="B14" s="22" t="s">
        <v>100</v>
      </c>
      <c r="C14" s="22" t="s">
        <v>99</v>
      </c>
    </row>
    <row r="15" spans="2:7" x14ac:dyDescent="0.25">
      <c r="B15" s="22"/>
      <c r="C15" s="22"/>
    </row>
    <row r="16" spans="2:7" x14ac:dyDescent="0.25">
      <c r="B16" s="22" t="s">
        <v>101</v>
      </c>
      <c r="C16" s="23" t="s">
        <v>102</v>
      </c>
    </row>
    <row r="17" spans="2:3" x14ac:dyDescent="0.25">
      <c r="B17" s="22"/>
      <c r="C17" s="23"/>
    </row>
    <row r="18" spans="2:3" x14ac:dyDescent="0.25">
      <c r="B18" s="22" t="s">
        <v>103</v>
      </c>
      <c r="C18" s="23" t="s">
        <v>104</v>
      </c>
    </row>
    <row r="19" spans="2:3" x14ac:dyDescent="0.25">
      <c r="B19" s="22"/>
      <c r="C19" s="22"/>
    </row>
    <row r="20" spans="2:3" x14ac:dyDescent="0.25">
      <c r="B20" s="22" t="s">
        <v>105</v>
      </c>
      <c r="C20" s="22" t="s">
        <v>106</v>
      </c>
    </row>
    <row r="21" spans="2:3" x14ac:dyDescent="0.25">
      <c r="B21" s="22"/>
      <c r="C21" s="22"/>
    </row>
    <row r="22" spans="2:3" x14ac:dyDescent="0.25">
      <c r="B22" s="22" t="s">
        <v>107</v>
      </c>
      <c r="C22" s="24" t="s">
        <v>108</v>
      </c>
    </row>
    <row r="23" spans="2:3" x14ac:dyDescent="0.25">
      <c r="B23" s="22"/>
      <c r="C23" s="22"/>
    </row>
    <row r="24" spans="2:3" x14ac:dyDescent="0.25">
      <c r="B24" s="22" t="s">
        <v>109</v>
      </c>
      <c r="C24" s="22" t="s">
        <v>110</v>
      </c>
    </row>
    <row r="25" spans="2:3" x14ac:dyDescent="0.25">
      <c r="B25" s="22"/>
      <c r="C25" s="22"/>
    </row>
    <row r="26" spans="2:3" x14ac:dyDescent="0.25">
      <c r="B26" s="22" t="s">
        <v>111</v>
      </c>
      <c r="C26" s="23" t="s">
        <v>112</v>
      </c>
    </row>
  </sheetData>
  <mergeCells count="3">
    <mergeCell ref="B3:C3"/>
    <mergeCell ref="B4:C4"/>
    <mergeCell ref="B5:C5"/>
  </mergeCells>
  <hyperlinks>
    <hyperlink ref="C22" r:id="rId1" display="mailto:priges@mail.tomsknet.ru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zoomScaleNormal="100" workbookViewId="0">
      <selection activeCell="D17" sqref="D17"/>
    </sheetView>
  </sheetViews>
  <sheetFormatPr defaultRowHeight="15" x14ac:dyDescent="0.25"/>
  <cols>
    <col min="1" max="1" width="9.42578125" customWidth="1"/>
    <col min="2" max="2" width="36.7109375" customWidth="1"/>
    <col min="3" max="3" width="13.42578125" customWidth="1"/>
    <col min="4" max="4" width="14.42578125" style="27" customWidth="1"/>
    <col min="5" max="5" width="15" customWidth="1"/>
    <col min="7" max="7" width="9.140625" style="52"/>
    <col min="257" max="257" width="9.42578125" customWidth="1"/>
    <col min="258" max="258" width="36.7109375" customWidth="1"/>
    <col min="259" max="259" width="13.42578125" customWidth="1"/>
    <col min="260" max="260" width="14.42578125" customWidth="1"/>
    <col min="261" max="261" width="15" customWidth="1"/>
    <col min="513" max="513" width="9.42578125" customWidth="1"/>
    <col min="514" max="514" width="36.7109375" customWidth="1"/>
    <col min="515" max="515" width="13.42578125" customWidth="1"/>
    <col min="516" max="516" width="14.42578125" customWidth="1"/>
    <col min="517" max="517" width="15" customWidth="1"/>
    <col min="769" max="769" width="9.42578125" customWidth="1"/>
    <col min="770" max="770" width="36.7109375" customWidth="1"/>
    <col min="771" max="771" width="13.42578125" customWidth="1"/>
    <col min="772" max="772" width="14.42578125" customWidth="1"/>
    <col min="773" max="773" width="15" customWidth="1"/>
    <col min="1025" max="1025" width="9.42578125" customWidth="1"/>
    <col min="1026" max="1026" width="36.7109375" customWidth="1"/>
    <col min="1027" max="1027" width="13.42578125" customWidth="1"/>
    <col min="1028" max="1028" width="14.42578125" customWidth="1"/>
    <col min="1029" max="1029" width="15" customWidth="1"/>
    <col min="1281" max="1281" width="9.42578125" customWidth="1"/>
    <col min="1282" max="1282" width="36.7109375" customWidth="1"/>
    <col min="1283" max="1283" width="13.42578125" customWidth="1"/>
    <col min="1284" max="1284" width="14.42578125" customWidth="1"/>
    <col min="1285" max="1285" width="15" customWidth="1"/>
    <col min="1537" max="1537" width="9.42578125" customWidth="1"/>
    <col min="1538" max="1538" width="36.7109375" customWidth="1"/>
    <col min="1539" max="1539" width="13.42578125" customWidth="1"/>
    <col min="1540" max="1540" width="14.42578125" customWidth="1"/>
    <col min="1541" max="1541" width="15" customWidth="1"/>
    <col min="1793" max="1793" width="9.42578125" customWidth="1"/>
    <col min="1794" max="1794" width="36.7109375" customWidth="1"/>
    <col min="1795" max="1795" width="13.42578125" customWidth="1"/>
    <col min="1796" max="1796" width="14.42578125" customWidth="1"/>
    <col min="1797" max="1797" width="15" customWidth="1"/>
    <col min="2049" max="2049" width="9.42578125" customWidth="1"/>
    <col min="2050" max="2050" width="36.7109375" customWidth="1"/>
    <col min="2051" max="2051" width="13.42578125" customWidth="1"/>
    <col min="2052" max="2052" width="14.42578125" customWidth="1"/>
    <col min="2053" max="2053" width="15" customWidth="1"/>
    <col min="2305" max="2305" width="9.42578125" customWidth="1"/>
    <col min="2306" max="2306" width="36.7109375" customWidth="1"/>
    <col min="2307" max="2307" width="13.42578125" customWidth="1"/>
    <col min="2308" max="2308" width="14.42578125" customWidth="1"/>
    <col min="2309" max="2309" width="15" customWidth="1"/>
    <col min="2561" max="2561" width="9.42578125" customWidth="1"/>
    <col min="2562" max="2562" width="36.7109375" customWidth="1"/>
    <col min="2563" max="2563" width="13.42578125" customWidth="1"/>
    <col min="2564" max="2564" width="14.42578125" customWidth="1"/>
    <col min="2565" max="2565" width="15" customWidth="1"/>
    <col min="2817" max="2817" width="9.42578125" customWidth="1"/>
    <col min="2818" max="2818" width="36.7109375" customWidth="1"/>
    <col min="2819" max="2819" width="13.42578125" customWidth="1"/>
    <col min="2820" max="2820" width="14.42578125" customWidth="1"/>
    <col min="2821" max="2821" width="15" customWidth="1"/>
    <col min="3073" max="3073" width="9.42578125" customWidth="1"/>
    <col min="3074" max="3074" width="36.7109375" customWidth="1"/>
    <col min="3075" max="3075" width="13.42578125" customWidth="1"/>
    <col min="3076" max="3076" width="14.42578125" customWidth="1"/>
    <col min="3077" max="3077" width="15" customWidth="1"/>
    <col min="3329" max="3329" width="9.42578125" customWidth="1"/>
    <col min="3330" max="3330" width="36.7109375" customWidth="1"/>
    <col min="3331" max="3331" width="13.42578125" customWidth="1"/>
    <col min="3332" max="3332" width="14.42578125" customWidth="1"/>
    <col min="3333" max="3333" width="15" customWidth="1"/>
    <col min="3585" max="3585" width="9.42578125" customWidth="1"/>
    <col min="3586" max="3586" width="36.7109375" customWidth="1"/>
    <col min="3587" max="3587" width="13.42578125" customWidth="1"/>
    <col min="3588" max="3588" width="14.42578125" customWidth="1"/>
    <col min="3589" max="3589" width="15" customWidth="1"/>
    <col min="3841" max="3841" width="9.42578125" customWidth="1"/>
    <col min="3842" max="3842" width="36.7109375" customWidth="1"/>
    <col min="3843" max="3843" width="13.42578125" customWidth="1"/>
    <col min="3844" max="3844" width="14.42578125" customWidth="1"/>
    <col min="3845" max="3845" width="15" customWidth="1"/>
    <col min="4097" max="4097" width="9.42578125" customWidth="1"/>
    <col min="4098" max="4098" width="36.7109375" customWidth="1"/>
    <col min="4099" max="4099" width="13.42578125" customWidth="1"/>
    <col min="4100" max="4100" width="14.42578125" customWidth="1"/>
    <col min="4101" max="4101" width="15" customWidth="1"/>
    <col min="4353" max="4353" width="9.42578125" customWidth="1"/>
    <col min="4354" max="4354" width="36.7109375" customWidth="1"/>
    <col min="4355" max="4355" width="13.42578125" customWidth="1"/>
    <col min="4356" max="4356" width="14.42578125" customWidth="1"/>
    <col min="4357" max="4357" width="15" customWidth="1"/>
    <col min="4609" max="4609" width="9.42578125" customWidth="1"/>
    <col min="4610" max="4610" width="36.7109375" customWidth="1"/>
    <col min="4611" max="4611" width="13.42578125" customWidth="1"/>
    <col min="4612" max="4612" width="14.42578125" customWidth="1"/>
    <col min="4613" max="4613" width="15" customWidth="1"/>
    <col min="4865" max="4865" width="9.42578125" customWidth="1"/>
    <col min="4866" max="4866" width="36.7109375" customWidth="1"/>
    <col min="4867" max="4867" width="13.42578125" customWidth="1"/>
    <col min="4868" max="4868" width="14.42578125" customWidth="1"/>
    <col min="4869" max="4869" width="15" customWidth="1"/>
    <col min="5121" max="5121" width="9.42578125" customWidth="1"/>
    <col min="5122" max="5122" width="36.7109375" customWidth="1"/>
    <col min="5123" max="5123" width="13.42578125" customWidth="1"/>
    <col min="5124" max="5124" width="14.42578125" customWidth="1"/>
    <col min="5125" max="5125" width="15" customWidth="1"/>
    <col min="5377" max="5377" width="9.42578125" customWidth="1"/>
    <col min="5378" max="5378" width="36.7109375" customWidth="1"/>
    <col min="5379" max="5379" width="13.42578125" customWidth="1"/>
    <col min="5380" max="5380" width="14.42578125" customWidth="1"/>
    <col min="5381" max="5381" width="15" customWidth="1"/>
    <col min="5633" max="5633" width="9.42578125" customWidth="1"/>
    <col min="5634" max="5634" width="36.7109375" customWidth="1"/>
    <col min="5635" max="5635" width="13.42578125" customWidth="1"/>
    <col min="5636" max="5636" width="14.42578125" customWidth="1"/>
    <col min="5637" max="5637" width="15" customWidth="1"/>
    <col min="5889" max="5889" width="9.42578125" customWidth="1"/>
    <col min="5890" max="5890" width="36.7109375" customWidth="1"/>
    <col min="5891" max="5891" width="13.42578125" customWidth="1"/>
    <col min="5892" max="5892" width="14.42578125" customWidth="1"/>
    <col min="5893" max="5893" width="15" customWidth="1"/>
    <col min="6145" max="6145" width="9.42578125" customWidth="1"/>
    <col min="6146" max="6146" width="36.7109375" customWidth="1"/>
    <col min="6147" max="6147" width="13.42578125" customWidth="1"/>
    <col min="6148" max="6148" width="14.42578125" customWidth="1"/>
    <col min="6149" max="6149" width="15" customWidth="1"/>
    <col min="6401" max="6401" width="9.42578125" customWidth="1"/>
    <col min="6402" max="6402" width="36.7109375" customWidth="1"/>
    <col min="6403" max="6403" width="13.42578125" customWidth="1"/>
    <col min="6404" max="6404" width="14.42578125" customWidth="1"/>
    <col min="6405" max="6405" width="15" customWidth="1"/>
    <col min="6657" max="6657" width="9.42578125" customWidth="1"/>
    <col min="6658" max="6658" width="36.7109375" customWidth="1"/>
    <col min="6659" max="6659" width="13.42578125" customWidth="1"/>
    <col min="6660" max="6660" width="14.42578125" customWidth="1"/>
    <col min="6661" max="6661" width="15" customWidth="1"/>
    <col min="6913" max="6913" width="9.42578125" customWidth="1"/>
    <col min="6914" max="6914" width="36.7109375" customWidth="1"/>
    <col min="6915" max="6915" width="13.42578125" customWidth="1"/>
    <col min="6916" max="6916" width="14.42578125" customWidth="1"/>
    <col min="6917" max="6917" width="15" customWidth="1"/>
    <col min="7169" max="7169" width="9.42578125" customWidth="1"/>
    <col min="7170" max="7170" width="36.7109375" customWidth="1"/>
    <col min="7171" max="7171" width="13.42578125" customWidth="1"/>
    <col min="7172" max="7172" width="14.42578125" customWidth="1"/>
    <col min="7173" max="7173" width="15" customWidth="1"/>
    <col min="7425" max="7425" width="9.42578125" customWidth="1"/>
    <col min="7426" max="7426" width="36.7109375" customWidth="1"/>
    <col min="7427" max="7427" width="13.42578125" customWidth="1"/>
    <col min="7428" max="7428" width="14.42578125" customWidth="1"/>
    <col min="7429" max="7429" width="15" customWidth="1"/>
    <col min="7681" max="7681" width="9.42578125" customWidth="1"/>
    <col min="7682" max="7682" width="36.7109375" customWidth="1"/>
    <col min="7683" max="7683" width="13.42578125" customWidth="1"/>
    <col min="7684" max="7684" width="14.42578125" customWidth="1"/>
    <col min="7685" max="7685" width="15" customWidth="1"/>
    <col min="7937" max="7937" width="9.42578125" customWidth="1"/>
    <col min="7938" max="7938" width="36.7109375" customWidth="1"/>
    <col min="7939" max="7939" width="13.42578125" customWidth="1"/>
    <col min="7940" max="7940" width="14.42578125" customWidth="1"/>
    <col min="7941" max="7941" width="15" customWidth="1"/>
    <col min="8193" max="8193" width="9.42578125" customWidth="1"/>
    <col min="8194" max="8194" width="36.7109375" customWidth="1"/>
    <col min="8195" max="8195" width="13.42578125" customWidth="1"/>
    <col min="8196" max="8196" width="14.42578125" customWidth="1"/>
    <col min="8197" max="8197" width="15" customWidth="1"/>
    <col min="8449" max="8449" width="9.42578125" customWidth="1"/>
    <col min="8450" max="8450" width="36.7109375" customWidth="1"/>
    <col min="8451" max="8451" width="13.42578125" customWidth="1"/>
    <col min="8452" max="8452" width="14.42578125" customWidth="1"/>
    <col min="8453" max="8453" width="15" customWidth="1"/>
    <col min="8705" max="8705" width="9.42578125" customWidth="1"/>
    <col min="8706" max="8706" width="36.7109375" customWidth="1"/>
    <col min="8707" max="8707" width="13.42578125" customWidth="1"/>
    <col min="8708" max="8708" width="14.42578125" customWidth="1"/>
    <col min="8709" max="8709" width="15" customWidth="1"/>
    <col min="8961" max="8961" width="9.42578125" customWidth="1"/>
    <col min="8962" max="8962" width="36.7109375" customWidth="1"/>
    <col min="8963" max="8963" width="13.42578125" customWidth="1"/>
    <col min="8964" max="8964" width="14.42578125" customWidth="1"/>
    <col min="8965" max="8965" width="15" customWidth="1"/>
    <col min="9217" max="9217" width="9.42578125" customWidth="1"/>
    <col min="9218" max="9218" width="36.7109375" customWidth="1"/>
    <col min="9219" max="9219" width="13.42578125" customWidth="1"/>
    <col min="9220" max="9220" width="14.42578125" customWidth="1"/>
    <col min="9221" max="9221" width="15" customWidth="1"/>
    <col min="9473" max="9473" width="9.42578125" customWidth="1"/>
    <col min="9474" max="9474" width="36.7109375" customWidth="1"/>
    <col min="9475" max="9475" width="13.42578125" customWidth="1"/>
    <col min="9476" max="9476" width="14.42578125" customWidth="1"/>
    <col min="9477" max="9477" width="15" customWidth="1"/>
    <col min="9729" max="9729" width="9.42578125" customWidth="1"/>
    <col min="9730" max="9730" width="36.7109375" customWidth="1"/>
    <col min="9731" max="9731" width="13.42578125" customWidth="1"/>
    <col min="9732" max="9732" width="14.42578125" customWidth="1"/>
    <col min="9733" max="9733" width="15" customWidth="1"/>
    <col min="9985" max="9985" width="9.42578125" customWidth="1"/>
    <col min="9986" max="9986" width="36.7109375" customWidth="1"/>
    <col min="9987" max="9987" width="13.42578125" customWidth="1"/>
    <col min="9988" max="9988" width="14.42578125" customWidth="1"/>
    <col min="9989" max="9989" width="15" customWidth="1"/>
    <col min="10241" max="10241" width="9.42578125" customWidth="1"/>
    <col min="10242" max="10242" width="36.7109375" customWidth="1"/>
    <col min="10243" max="10243" width="13.42578125" customWidth="1"/>
    <col min="10244" max="10244" width="14.42578125" customWidth="1"/>
    <col min="10245" max="10245" width="15" customWidth="1"/>
    <col min="10497" max="10497" width="9.42578125" customWidth="1"/>
    <col min="10498" max="10498" width="36.7109375" customWidth="1"/>
    <col min="10499" max="10499" width="13.42578125" customWidth="1"/>
    <col min="10500" max="10500" width="14.42578125" customWidth="1"/>
    <col min="10501" max="10501" width="15" customWidth="1"/>
    <col min="10753" max="10753" width="9.42578125" customWidth="1"/>
    <col min="10754" max="10754" width="36.7109375" customWidth="1"/>
    <col min="10755" max="10755" width="13.42578125" customWidth="1"/>
    <col min="10756" max="10756" width="14.42578125" customWidth="1"/>
    <col min="10757" max="10757" width="15" customWidth="1"/>
    <col min="11009" max="11009" width="9.42578125" customWidth="1"/>
    <col min="11010" max="11010" width="36.7109375" customWidth="1"/>
    <col min="11011" max="11011" width="13.42578125" customWidth="1"/>
    <col min="11012" max="11012" width="14.42578125" customWidth="1"/>
    <col min="11013" max="11013" width="15" customWidth="1"/>
    <col min="11265" max="11265" width="9.42578125" customWidth="1"/>
    <col min="11266" max="11266" width="36.7109375" customWidth="1"/>
    <col min="11267" max="11267" width="13.42578125" customWidth="1"/>
    <col min="11268" max="11268" width="14.42578125" customWidth="1"/>
    <col min="11269" max="11269" width="15" customWidth="1"/>
    <col min="11521" max="11521" width="9.42578125" customWidth="1"/>
    <col min="11522" max="11522" width="36.7109375" customWidth="1"/>
    <col min="11523" max="11523" width="13.42578125" customWidth="1"/>
    <col min="11524" max="11524" width="14.42578125" customWidth="1"/>
    <col min="11525" max="11525" width="15" customWidth="1"/>
    <col min="11777" max="11777" width="9.42578125" customWidth="1"/>
    <col min="11778" max="11778" width="36.7109375" customWidth="1"/>
    <col min="11779" max="11779" width="13.42578125" customWidth="1"/>
    <col min="11780" max="11780" width="14.42578125" customWidth="1"/>
    <col min="11781" max="11781" width="15" customWidth="1"/>
    <col min="12033" max="12033" width="9.42578125" customWidth="1"/>
    <col min="12034" max="12034" width="36.7109375" customWidth="1"/>
    <col min="12035" max="12035" width="13.42578125" customWidth="1"/>
    <col min="12036" max="12036" width="14.42578125" customWidth="1"/>
    <col min="12037" max="12037" width="15" customWidth="1"/>
    <col min="12289" max="12289" width="9.42578125" customWidth="1"/>
    <col min="12290" max="12290" width="36.7109375" customWidth="1"/>
    <col min="12291" max="12291" width="13.42578125" customWidth="1"/>
    <col min="12292" max="12292" width="14.42578125" customWidth="1"/>
    <col min="12293" max="12293" width="15" customWidth="1"/>
    <col min="12545" max="12545" width="9.42578125" customWidth="1"/>
    <col min="12546" max="12546" width="36.7109375" customWidth="1"/>
    <col min="12547" max="12547" width="13.42578125" customWidth="1"/>
    <col min="12548" max="12548" width="14.42578125" customWidth="1"/>
    <col min="12549" max="12549" width="15" customWidth="1"/>
    <col min="12801" max="12801" width="9.42578125" customWidth="1"/>
    <col min="12802" max="12802" width="36.7109375" customWidth="1"/>
    <col min="12803" max="12803" width="13.42578125" customWidth="1"/>
    <col min="12804" max="12804" width="14.42578125" customWidth="1"/>
    <col min="12805" max="12805" width="15" customWidth="1"/>
    <col min="13057" max="13057" width="9.42578125" customWidth="1"/>
    <col min="13058" max="13058" width="36.7109375" customWidth="1"/>
    <col min="13059" max="13059" width="13.42578125" customWidth="1"/>
    <col min="13060" max="13060" width="14.42578125" customWidth="1"/>
    <col min="13061" max="13061" width="15" customWidth="1"/>
    <col min="13313" max="13313" width="9.42578125" customWidth="1"/>
    <col min="13314" max="13314" width="36.7109375" customWidth="1"/>
    <col min="13315" max="13315" width="13.42578125" customWidth="1"/>
    <col min="13316" max="13316" width="14.42578125" customWidth="1"/>
    <col min="13317" max="13317" width="15" customWidth="1"/>
    <col min="13569" max="13569" width="9.42578125" customWidth="1"/>
    <col min="13570" max="13570" width="36.7109375" customWidth="1"/>
    <col min="13571" max="13571" width="13.42578125" customWidth="1"/>
    <col min="13572" max="13572" width="14.42578125" customWidth="1"/>
    <col min="13573" max="13573" width="15" customWidth="1"/>
    <col min="13825" max="13825" width="9.42578125" customWidth="1"/>
    <col min="13826" max="13826" width="36.7109375" customWidth="1"/>
    <col min="13827" max="13827" width="13.42578125" customWidth="1"/>
    <col min="13828" max="13828" width="14.42578125" customWidth="1"/>
    <col min="13829" max="13829" width="15" customWidth="1"/>
    <col min="14081" max="14081" width="9.42578125" customWidth="1"/>
    <col min="14082" max="14082" width="36.7109375" customWidth="1"/>
    <col min="14083" max="14083" width="13.42578125" customWidth="1"/>
    <col min="14084" max="14084" width="14.42578125" customWidth="1"/>
    <col min="14085" max="14085" width="15" customWidth="1"/>
    <col min="14337" max="14337" width="9.42578125" customWidth="1"/>
    <col min="14338" max="14338" width="36.7109375" customWidth="1"/>
    <col min="14339" max="14339" width="13.42578125" customWidth="1"/>
    <col min="14340" max="14340" width="14.42578125" customWidth="1"/>
    <col min="14341" max="14341" width="15" customWidth="1"/>
    <col min="14593" max="14593" width="9.42578125" customWidth="1"/>
    <col min="14594" max="14594" width="36.7109375" customWidth="1"/>
    <col min="14595" max="14595" width="13.42578125" customWidth="1"/>
    <col min="14596" max="14596" width="14.42578125" customWidth="1"/>
    <col min="14597" max="14597" width="15" customWidth="1"/>
    <col min="14849" max="14849" width="9.42578125" customWidth="1"/>
    <col min="14850" max="14850" width="36.7109375" customWidth="1"/>
    <col min="14851" max="14851" width="13.42578125" customWidth="1"/>
    <col min="14852" max="14852" width="14.42578125" customWidth="1"/>
    <col min="14853" max="14853" width="15" customWidth="1"/>
    <col min="15105" max="15105" width="9.42578125" customWidth="1"/>
    <col min="15106" max="15106" width="36.7109375" customWidth="1"/>
    <col min="15107" max="15107" width="13.42578125" customWidth="1"/>
    <col min="15108" max="15108" width="14.42578125" customWidth="1"/>
    <col min="15109" max="15109" width="15" customWidth="1"/>
    <col min="15361" max="15361" width="9.42578125" customWidth="1"/>
    <col min="15362" max="15362" width="36.7109375" customWidth="1"/>
    <col min="15363" max="15363" width="13.42578125" customWidth="1"/>
    <col min="15364" max="15364" width="14.42578125" customWidth="1"/>
    <col min="15365" max="15365" width="15" customWidth="1"/>
    <col min="15617" max="15617" width="9.42578125" customWidth="1"/>
    <col min="15618" max="15618" width="36.7109375" customWidth="1"/>
    <col min="15619" max="15619" width="13.42578125" customWidth="1"/>
    <col min="15620" max="15620" width="14.42578125" customWidth="1"/>
    <col min="15621" max="15621" width="15" customWidth="1"/>
    <col min="15873" max="15873" width="9.42578125" customWidth="1"/>
    <col min="15874" max="15874" width="36.7109375" customWidth="1"/>
    <col min="15875" max="15875" width="13.42578125" customWidth="1"/>
    <col min="15876" max="15876" width="14.42578125" customWidth="1"/>
    <col min="15877" max="15877" width="15" customWidth="1"/>
    <col min="16129" max="16129" width="9.42578125" customWidth="1"/>
    <col min="16130" max="16130" width="36.7109375" customWidth="1"/>
    <col min="16131" max="16131" width="13.42578125" customWidth="1"/>
    <col min="16132" max="16132" width="14.42578125" customWidth="1"/>
    <col min="16133" max="16133" width="15" customWidth="1"/>
  </cols>
  <sheetData>
    <row r="1" spans="1:5" ht="68.25" customHeight="1" x14ac:dyDescent="0.25">
      <c r="C1" s="104" t="s">
        <v>141</v>
      </c>
      <c r="D1" s="104"/>
      <c r="E1" s="104"/>
    </row>
    <row r="2" spans="1:5" ht="27" customHeight="1" x14ac:dyDescent="0.25">
      <c r="A2" s="105" t="s">
        <v>39</v>
      </c>
      <c r="B2" s="105"/>
      <c r="C2" s="105"/>
      <c r="D2" s="105"/>
      <c r="E2" s="105"/>
    </row>
    <row r="3" spans="1:5" ht="15.75" x14ac:dyDescent="0.25">
      <c r="A3" s="106" t="s">
        <v>52</v>
      </c>
      <c r="B3" s="106"/>
      <c r="C3" s="106"/>
      <c r="D3" s="106"/>
      <c r="E3" s="106"/>
    </row>
    <row r="4" spans="1:5" ht="15.75" x14ac:dyDescent="0.25">
      <c r="A4" s="106" t="s">
        <v>53</v>
      </c>
      <c r="B4" s="106"/>
      <c r="C4" s="106"/>
      <c r="D4" s="106"/>
      <c r="E4" s="106"/>
    </row>
    <row r="5" spans="1:5" ht="15.75" x14ac:dyDescent="0.25">
      <c r="A5" s="106" t="s">
        <v>54</v>
      </c>
      <c r="B5" s="106"/>
      <c r="C5" s="106"/>
      <c r="D5" s="106"/>
      <c r="E5" s="106"/>
    </row>
    <row r="6" spans="1:5" ht="15.75" x14ac:dyDescent="0.25">
      <c r="A6" s="103" t="s">
        <v>147</v>
      </c>
      <c r="B6" s="103"/>
      <c r="C6" s="103"/>
      <c r="D6" s="103"/>
      <c r="E6" s="103"/>
    </row>
    <row r="7" spans="1:5" ht="18.75" customHeight="1" x14ac:dyDescent="0.25">
      <c r="A7" s="7"/>
      <c r="B7" s="7"/>
      <c r="C7" s="7"/>
      <c r="D7" s="26"/>
      <c r="E7" s="7"/>
    </row>
    <row r="8" spans="1:5" ht="25.5" customHeight="1" x14ac:dyDescent="0.25">
      <c r="A8" s="101" t="s">
        <v>37</v>
      </c>
      <c r="B8" s="101"/>
      <c r="C8" s="101" t="s">
        <v>38</v>
      </c>
      <c r="D8" s="101" t="s">
        <v>39</v>
      </c>
      <c r="E8" s="101"/>
    </row>
    <row r="9" spans="1:5" ht="25.5" x14ac:dyDescent="0.25">
      <c r="A9" s="101"/>
      <c r="B9" s="101"/>
      <c r="C9" s="101"/>
      <c r="D9" s="89" t="s">
        <v>40</v>
      </c>
      <c r="E9" s="89" t="s">
        <v>41</v>
      </c>
    </row>
    <row r="10" spans="1:5" ht="191.25" x14ac:dyDescent="0.25">
      <c r="A10" s="89" t="s">
        <v>42</v>
      </c>
      <c r="B10" s="6" t="s">
        <v>43</v>
      </c>
      <c r="C10" s="89" t="s">
        <v>44</v>
      </c>
      <c r="D10" s="51">
        <f>D11+D12</f>
        <v>655.67896657962967</v>
      </c>
      <c r="E10" s="20" t="s">
        <v>21</v>
      </c>
    </row>
    <row r="11" spans="1:5" ht="51" x14ac:dyDescent="0.25">
      <c r="A11" s="89" t="s">
        <v>120</v>
      </c>
      <c r="B11" s="6" t="s">
        <v>45</v>
      </c>
      <c r="C11" s="89" t="s">
        <v>44</v>
      </c>
      <c r="D11" s="51">
        <v>263.05281209428648</v>
      </c>
      <c r="E11" s="20" t="s">
        <v>21</v>
      </c>
    </row>
    <row r="12" spans="1:5" ht="51" x14ac:dyDescent="0.25">
      <c r="A12" s="89" t="s">
        <v>121</v>
      </c>
      <c r="B12" s="6" t="s">
        <v>46</v>
      </c>
      <c r="C12" s="89" t="s">
        <v>44</v>
      </c>
      <c r="D12" s="51">
        <v>392.62615448534319</v>
      </c>
      <c r="E12" s="20" t="s">
        <v>21</v>
      </c>
    </row>
    <row r="13" spans="1:5" ht="76.5" x14ac:dyDescent="0.25">
      <c r="A13" s="89" t="s">
        <v>151</v>
      </c>
      <c r="B13" s="6" t="s">
        <v>48</v>
      </c>
      <c r="C13" s="89" t="s">
        <v>44</v>
      </c>
      <c r="D13" s="75"/>
      <c r="E13" s="20" t="s">
        <v>21</v>
      </c>
    </row>
    <row r="14" spans="1:5" ht="102" x14ac:dyDescent="0.25">
      <c r="A14" s="89" t="s">
        <v>152</v>
      </c>
      <c r="B14" s="6" t="s">
        <v>49</v>
      </c>
      <c r="C14" s="89" t="s">
        <v>44</v>
      </c>
      <c r="D14" s="75"/>
      <c r="E14" s="20" t="s">
        <v>21</v>
      </c>
    </row>
    <row r="15" spans="1:5" ht="147.75" customHeight="1" x14ac:dyDescent="0.25">
      <c r="A15" s="89" t="s">
        <v>153</v>
      </c>
      <c r="B15" s="90" t="s">
        <v>154</v>
      </c>
      <c r="C15" s="89" t="s">
        <v>47</v>
      </c>
      <c r="D15" s="90"/>
      <c r="E15" s="90"/>
    </row>
    <row r="16" spans="1:5" ht="140.25" customHeight="1" x14ac:dyDescent="0.25">
      <c r="A16" s="89" t="s">
        <v>155</v>
      </c>
      <c r="B16" s="90" t="s">
        <v>50</v>
      </c>
      <c r="C16" s="89" t="s">
        <v>47</v>
      </c>
      <c r="D16" s="90"/>
      <c r="E16" s="90"/>
    </row>
    <row r="17" spans="1:7" ht="140.25" customHeight="1" x14ac:dyDescent="0.25">
      <c r="A17" s="25" t="s">
        <v>156</v>
      </c>
      <c r="B17" s="90" t="s">
        <v>157</v>
      </c>
      <c r="C17" s="89" t="s">
        <v>158</v>
      </c>
      <c r="D17" s="91">
        <v>1257616.9661016951</v>
      </c>
      <c r="E17" s="90"/>
    </row>
    <row r="18" spans="1:7" ht="139.5" customHeight="1" x14ac:dyDescent="0.25">
      <c r="A18" s="25" t="s">
        <v>159</v>
      </c>
      <c r="B18" s="90" t="s">
        <v>51</v>
      </c>
      <c r="C18" s="89" t="s">
        <v>44</v>
      </c>
      <c r="D18" s="90"/>
      <c r="E18" s="90"/>
    </row>
    <row r="19" spans="1:7" ht="38.25" x14ac:dyDescent="0.25">
      <c r="A19" s="25"/>
      <c r="B19" s="92" t="s">
        <v>160</v>
      </c>
      <c r="C19" s="89" t="s">
        <v>44</v>
      </c>
      <c r="D19" s="93">
        <v>4058.0483506469836</v>
      </c>
      <c r="E19" s="90"/>
    </row>
    <row r="20" spans="1:7" ht="38.25" x14ac:dyDescent="0.25">
      <c r="A20" s="25"/>
      <c r="B20" s="92" t="s">
        <v>161</v>
      </c>
      <c r="C20" s="89" t="s">
        <v>44</v>
      </c>
      <c r="D20" s="93">
        <v>2772.428000273374</v>
      </c>
      <c r="E20" s="90"/>
    </row>
    <row r="21" spans="1:7" ht="38.25" x14ac:dyDescent="0.25">
      <c r="A21" s="25"/>
      <c r="B21" s="92" t="s">
        <v>162</v>
      </c>
      <c r="C21" s="89" t="s">
        <v>44</v>
      </c>
      <c r="D21" s="93">
        <v>1985.9993823785512</v>
      </c>
      <c r="E21" s="90"/>
    </row>
    <row r="22" spans="1:7" ht="38.25" x14ac:dyDescent="0.25">
      <c r="A22" s="25"/>
      <c r="B22" s="92" t="s">
        <v>163</v>
      </c>
      <c r="C22" s="89" t="s">
        <v>44</v>
      </c>
      <c r="D22" s="93">
        <v>6264.0827592491341</v>
      </c>
      <c r="E22" s="90"/>
    </row>
    <row r="23" spans="1:7" ht="38.25" x14ac:dyDescent="0.25">
      <c r="A23" s="25"/>
      <c r="B23" s="92" t="s">
        <v>164</v>
      </c>
      <c r="C23" s="89" t="s">
        <v>44</v>
      </c>
      <c r="D23" s="93">
        <v>4151.2899011299442</v>
      </c>
      <c r="E23" s="90"/>
    </row>
    <row r="24" spans="1:7" s="94" customFormat="1" ht="38.25" x14ac:dyDescent="0.2">
      <c r="A24" s="25"/>
      <c r="B24" s="92" t="s">
        <v>165</v>
      </c>
      <c r="C24" s="89" t="s">
        <v>44</v>
      </c>
      <c r="D24" s="93">
        <v>2861.7270040875837</v>
      </c>
      <c r="E24" s="90"/>
      <c r="G24" s="95"/>
    </row>
    <row r="25" spans="1:7" s="94" customFormat="1" ht="51" customHeight="1" x14ac:dyDescent="0.2">
      <c r="A25" s="96"/>
      <c r="B25" s="102" t="s">
        <v>166</v>
      </c>
      <c r="C25" s="102"/>
      <c r="D25" s="102"/>
      <c r="E25" s="102"/>
      <c r="G25" s="95"/>
    </row>
    <row r="26" spans="1:7" ht="29.25" customHeight="1" x14ac:dyDescent="0.25">
      <c r="B26" s="102" t="s">
        <v>167</v>
      </c>
      <c r="C26" s="102"/>
      <c r="D26" s="102"/>
      <c r="E26" s="102"/>
    </row>
    <row r="27" spans="1:7" ht="65.25" customHeight="1" x14ac:dyDescent="0.25">
      <c r="B27" s="97"/>
      <c r="C27" s="97"/>
      <c r="D27" s="97"/>
      <c r="E27" s="97"/>
    </row>
    <row r="29" spans="1:7" x14ac:dyDescent="0.25">
      <c r="A29" s="76" t="s">
        <v>144</v>
      </c>
      <c r="B29" s="76"/>
    </row>
    <row r="31" spans="1:7" x14ac:dyDescent="0.25">
      <c r="B31" s="54"/>
      <c r="C31" s="54"/>
      <c r="D31" s="55"/>
      <c r="E31" s="54"/>
    </row>
  </sheetData>
  <mergeCells count="11">
    <mergeCell ref="A6:E6"/>
    <mergeCell ref="C1:E1"/>
    <mergeCell ref="A2:E2"/>
    <mergeCell ref="A3:E3"/>
    <mergeCell ref="A4:E4"/>
    <mergeCell ref="A5:E5"/>
    <mergeCell ref="A8:B9"/>
    <mergeCell ref="C8:C9"/>
    <mergeCell ref="D8:E8"/>
    <mergeCell ref="B25:E25"/>
    <mergeCell ref="B26:E26"/>
  </mergeCells>
  <pageMargins left="0.70866141732283472" right="0.70866141732283472" top="0.74803149606299213" bottom="0.74803149606299213" header="0.31496062992125984" footer="0.31496062992125984"/>
  <pageSetup paperSize="9" scale="95" fitToHeight="10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8" zoomScaleNormal="98" workbookViewId="0">
      <selection activeCell="F17" sqref="F17:G17"/>
    </sheetView>
  </sheetViews>
  <sheetFormatPr defaultRowHeight="15" x14ac:dyDescent="0.25"/>
  <cols>
    <col min="1" max="1" width="34.140625" customWidth="1"/>
    <col min="2" max="4" width="12.7109375" customWidth="1"/>
    <col min="5" max="5" width="13.28515625" customWidth="1"/>
    <col min="6" max="6" width="12.5703125" customWidth="1"/>
    <col min="7" max="7" width="12.7109375" customWidth="1"/>
    <col min="10" max="10" width="12.7109375" bestFit="1" customWidth="1"/>
  </cols>
  <sheetData>
    <row r="1" spans="1:17" ht="87.75" customHeight="1" x14ac:dyDescent="0.25">
      <c r="A1" s="34"/>
      <c r="B1" s="34"/>
      <c r="C1" s="34"/>
      <c r="D1" s="34"/>
      <c r="E1" s="104" t="s">
        <v>140</v>
      </c>
      <c r="F1" s="104"/>
      <c r="G1" s="104"/>
      <c r="H1" s="4"/>
      <c r="I1" s="4"/>
      <c r="J1" s="4"/>
      <c r="K1" s="4"/>
      <c r="L1" s="4"/>
    </row>
    <row r="2" spans="1:17" ht="18.75" x14ac:dyDescent="0.3">
      <c r="A2" s="115" t="s">
        <v>64</v>
      </c>
      <c r="B2" s="115"/>
      <c r="C2" s="115"/>
      <c r="D2" s="115"/>
      <c r="E2" s="115"/>
      <c r="F2" s="115"/>
      <c r="G2" s="115"/>
      <c r="H2" s="4"/>
      <c r="I2" s="4"/>
      <c r="J2" s="4"/>
      <c r="K2" s="4"/>
      <c r="L2" s="4"/>
    </row>
    <row r="3" spans="1:17" ht="29.25" customHeight="1" x14ac:dyDescent="0.25">
      <c r="A3" s="116" t="s">
        <v>55</v>
      </c>
      <c r="B3" s="116"/>
      <c r="C3" s="116"/>
      <c r="D3" s="116"/>
      <c r="E3" s="116"/>
      <c r="F3" s="116"/>
      <c r="G3" s="116"/>
      <c r="H3" s="4"/>
      <c r="I3" s="4"/>
      <c r="J3" s="4"/>
      <c r="K3" s="4"/>
      <c r="L3" s="4"/>
    </row>
    <row r="4" spans="1:17" ht="76.5" customHeight="1" x14ac:dyDescent="0.25">
      <c r="A4" s="117" t="s">
        <v>2</v>
      </c>
      <c r="B4" s="109" t="s">
        <v>56</v>
      </c>
      <c r="C4" s="110"/>
      <c r="D4" s="109" t="s">
        <v>57</v>
      </c>
      <c r="E4" s="110"/>
      <c r="F4" s="109" t="s">
        <v>58</v>
      </c>
      <c r="G4" s="110"/>
    </row>
    <row r="5" spans="1:17" x14ac:dyDescent="0.25">
      <c r="A5" s="118"/>
      <c r="B5" s="8" t="s">
        <v>11</v>
      </c>
      <c r="C5" s="8" t="s">
        <v>114</v>
      </c>
      <c r="D5" s="8" t="s">
        <v>11</v>
      </c>
      <c r="E5" s="8" t="s">
        <v>114</v>
      </c>
      <c r="F5" s="8" t="s">
        <v>11</v>
      </c>
      <c r="G5" s="8" t="s">
        <v>114</v>
      </c>
    </row>
    <row r="6" spans="1:17" ht="38.25" x14ac:dyDescent="0.25">
      <c r="A6" s="9" t="s">
        <v>59</v>
      </c>
      <c r="B6" s="111">
        <f>B7</f>
        <v>11815429.518516872</v>
      </c>
      <c r="C6" s="112"/>
      <c r="D6" s="113">
        <f>D7</f>
        <v>44916.567986666669</v>
      </c>
      <c r="E6" s="114"/>
      <c r="F6" s="113">
        <f>F7</f>
        <v>263.05281209428648</v>
      </c>
      <c r="G6" s="114"/>
      <c r="J6" s="60"/>
    </row>
    <row r="7" spans="1:17" x14ac:dyDescent="0.25">
      <c r="A7" s="9" t="s">
        <v>60</v>
      </c>
      <c r="B7" s="111">
        <v>11815429.518516872</v>
      </c>
      <c r="C7" s="112"/>
      <c r="D7" s="111">
        <v>44916.567986666669</v>
      </c>
      <c r="E7" s="112"/>
      <c r="F7" s="111">
        <f>B7/D7</f>
        <v>263.05281209428648</v>
      </c>
      <c r="G7" s="112"/>
      <c r="J7" s="60"/>
    </row>
    <row r="8" spans="1:17" x14ac:dyDescent="0.25">
      <c r="A8" s="9" t="s">
        <v>61</v>
      </c>
      <c r="B8" s="113" t="s">
        <v>21</v>
      </c>
      <c r="C8" s="114"/>
      <c r="D8" s="113" t="s">
        <v>21</v>
      </c>
      <c r="E8" s="114"/>
      <c r="F8" s="113" t="s">
        <v>21</v>
      </c>
      <c r="G8" s="114"/>
    </row>
    <row r="9" spans="1:17" x14ac:dyDescent="0.25">
      <c r="A9" s="36" t="s">
        <v>146</v>
      </c>
      <c r="B9" s="113" t="s">
        <v>21</v>
      </c>
      <c r="C9" s="114"/>
      <c r="D9" s="113" t="s">
        <v>21</v>
      </c>
      <c r="E9" s="114"/>
      <c r="F9" s="113" t="s">
        <v>21</v>
      </c>
      <c r="G9" s="114"/>
    </row>
    <row r="10" spans="1:17" ht="38.25" x14ac:dyDescent="0.25">
      <c r="A10" s="9" t="s">
        <v>62</v>
      </c>
      <c r="B10" s="35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</row>
    <row r="11" spans="1:17" x14ac:dyDescent="0.25">
      <c r="A11" s="80" t="s">
        <v>115</v>
      </c>
      <c r="B11" s="81"/>
      <c r="C11" s="81"/>
      <c r="D11" s="81"/>
      <c r="E11" s="81"/>
      <c r="F11" s="81"/>
      <c r="G11" s="81"/>
      <c r="H11" s="61"/>
      <c r="I11" s="108"/>
    </row>
    <row r="12" spans="1:17" x14ac:dyDescent="0.25">
      <c r="A12" s="80" t="s">
        <v>116</v>
      </c>
      <c r="B12" s="81"/>
      <c r="C12" s="81"/>
      <c r="D12" s="81"/>
      <c r="E12" s="81"/>
      <c r="F12" s="81"/>
      <c r="G12" s="81"/>
      <c r="H12" s="61"/>
      <c r="I12" s="108"/>
      <c r="L12" s="42"/>
      <c r="M12" s="42"/>
      <c r="N12" s="42"/>
      <c r="O12" s="42"/>
      <c r="P12" s="42"/>
      <c r="Q12" s="42"/>
    </row>
    <row r="13" spans="1:17" ht="25.5" x14ac:dyDescent="0.25">
      <c r="A13" s="80" t="s">
        <v>117</v>
      </c>
      <c r="B13" s="82"/>
      <c r="C13" s="81"/>
      <c r="D13" s="82"/>
      <c r="E13" s="81"/>
      <c r="F13" s="83"/>
      <c r="G13" s="81"/>
      <c r="H13" s="61"/>
      <c r="I13" s="108"/>
      <c r="L13" s="42"/>
      <c r="M13" s="42"/>
      <c r="N13" s="42"/>
      <c r="O13" s="42"/>
      <c r="P13" s="42"/>
      <c r="Q13" s="42"/>
    </row>
    <row r="14" spans="1:17" ht="63.75" x14ac:dyDescent="0.25">
      <c r="A14" s="84" t="s">
        <v>118</v>
      </c>
      <c r="B14" s="119"/>
      <c r="C14" s="120"/>
      <c r="D14" s="119"/>
      <c r="E14" s="120"/>
      <c r="F14" s="119"/>
      <c r="G14" s="120"/>
      <c r="H14" s="61"/>
      <c r="I14" s="108"/>
    </row>
    <row r="15" spans="1:17" ht="38.25" x14ac:dyDescent="0.25">
      <c r="A15" s="80" t="s">
        <v>119</v>
      </c>
      <c r="B15" s="85" t="s">
        <v>21</v>
      </c>
      <c r="C15" s="78" t="s">
        <v>21</v>
      </c>
      <c r="D15" s="78" t="s">
        <v>21</v>
      </c>
      <c r="E15" s="78" t="s">
        <v>21</v>
      </c>
      <c r="F15" s="78" t="s">
        <v>21</v>
      </c>
      <c r="G15" s="78" t="s">
        <v>21</v>
      </c>
    </row>
    <row r="16" spans="1:17" ht="38.25" x14ac:dyDescent="0.25">
      <c r="A16" s="37" t="s">
        <v>63</v>
      </c>
      <c r="B16" s="111">
        <f>B17</f>
        <v>17635419.361284409</v>
      </c>
      <c r="C16" s="112"/>
      <c r="D16" s="113">
        <f>D6</f>
        <v>44916.567986666669</v>
      </c>
      <c r="E16" s="114"/>
      <c r="F16" s="113">
        <f>F17</f>
        <v>392.62615448534319</v>
      </c>
      <c r="G16" s="114"/>
    </row>
    <row r="17" spans="1:7" x14ac:dyDescent="0.25">
      <c r="A17" s="10" t="s">
        <v>40</v>
      </c>
      <c r="B17" s="111">
        <v>17635419.361284409</v>
      </c>
      <c r="C17" s="112"/>
      <c r="D17" s="111">
        <v>44916.567986666669</v>
      </c>
      <c r="E17" s="112"/>
      <c r="F17" s="111">
        <f>B17/D17</f>
        <v>392.62615448534319</v>
      </c>
      <c r="G17" s="112"/>
    </row>
    <row r="18" spans="1:7" x14ac:dyDescent="0.25">
      <c r="A18" s="10" t="s">
        <v>41</v>
      </c>
      <c r="B18" s="113" t="s">
        <v>21</v>
      </c>
      <c r="C18" s="114"/>
      <c r="D18" s="113" t="s">
        <v>21</v>
      </c>
      <c r="E18" s="114"/>
      <c r="F18" s="113" t="s">
        <v>21</v>
      </c>
      <c r="G18" s="114"/>
    </row>
    <row r="19" spans="1:7" ht="63.75" x14ac:dyDescent="0.25">
      <c r="A19" s="9" t="s">
        <v>148</v>
      </c>
      <c r="B19" s="113" t="s">
        <v>21</v>
      </c>
      <c r="C19" s="114"/>
      <c r="D19" s="113" t="s">
        <v>21</v>
      </c>
      <c r="E19" s="114"/>
      <c r="F19" s="113" t="s">
        <v>21</v>
      </c>
      <c r="G19" s="114"/>
    </row>
    <row r="20" spans="1:7" x14ac:dyDescent="0.25">
      <c r="A20" s="10" t="s">
        <v>40</v>
      </c>
      <c r="B20" s="113" t="s">
        <v>21</v>
      </c>
      <c r="C20" s="114"/>
      <c r="D20" s="113" t="s">
        <v>21</v>
      </c>
      <c r="E20" s="114"/>
      <c r="F20" s="113" t="s">
        <v>21</v>
      </c>
      <c r="G20" s="114"/>
    </row>
    <row r="21" spans="1:7" x14ac:dyDescent="0.25">
      <c r="A21" s="10" t="s">
        <v>41</v>
      </c>
      <c r="B21" s="113" t="s">
        <v>21</v>
      </c>
      <c r="C21" s="114"/>
      <c r="D21" s="113" t="s">
        <v>21</v>
      </c>
      <c r="E21" s="114"/>
      <c r="F21" s="113" t="s">
        <v>21</v>
      </c>
      <c r="G21" s="114"/>
    </row>
    <row r="22" spans="1:7" ht="114.75" x14ac:dyDescent="0.25">
      <c r="A22" s="9" t="s">
        <v>149</v>
      </c>
      <c r="B22" s="111"/>
      <c r="C22" s="112"/>
      <c r="D22" s="113"/>
      <c r="E22" s="114"/>
      <c r="F22" s="113"/>
      <c r="G22" s="114"/>
    </row>
    <row r="23" spans="1:7" x14ac:dyDescent="0.25">
      <c r="A23" s="10" t="s">
        <v>40</v>
      </c>
      <c r="B23" s="111"/>
      <c r="C23" s="112"/>
      <c r="D23" s="111"/>
      <c r="E23" s="112"/>
      <c r="F23" s="111"/>
      <c r="G23" s="112"/>
    </row>
    <row r="24" spans="1:7" x14ac:dyDescent="0.25">
      <c r="A24" s="10" t="s">
        <v>41</v>
      </c>
      <c r="B24" s="113" t="s">
        <v>21</v>
      </c>
      <c r="C24" s="114"/>
      <c r="D24" s="113" t="s">
        <v>21</v>
      </c>
      <c r="E24" s="114"/>
      <c r="F24" s="113" t="s">
        <v>21</v>
      </c>
      <c r="G24" s="114"/>
    </row>
    <row r="26" spans="1:7" ht="42" customHeight="1" x14ac:dyDescent="0.25">
      <c r="A26" s="107" t="s">
        <v>65</v>
      </c>
      <c r="B26" s="107"/>
      <c r="C26" s="107"/>
      <c r="D26" s="107"/>
      <c r="E26" s="107"/>
      <c r="F26" s="107"/>
      <c r="G26" s="107"/>
    </row>
    <row r="27" spans="1:7" ht="123" customHeight="1" x14ac:dyDescent="0.25">
      <c r="A27" s="107" t="s">
        <v>150</v>
      </c>
      <c r="B27" s="107"/>
      <c r="C27" s="107"/>
      <c r="D27" s="107"/>
      <c r="E27" s="107"/>
      <c r="F27" s="107"/>
      <c r="G27" s="107"/>
    </row>
    <row r="28" spans="1:7" ht="42" customHeight="1" x14ac:dyDescent="0.25">
      <c r="A28" s="86"/>
      <c r="B28" s="86"/>
      <c r="C28" s="86"/>
      <c r="D28" s="86"/>
      <c r="E28" s="86"/>
      <c r="F28" s="86"/>
      <c r="G28" s="86"/>
    </row>
    <row r="30" spans="1:7" x14ac:dyDescent="0.25">
      <c r="A30" s="77" t="s">
        <v>144</v>
      </c>
      <c r="C30" s="28"/>
      <c r="D30" s="28"/>
    </row>
    <row r="32" spans="1:7" x14ac:dyDescent="0.25">
      <c r="A32" s="54"/>
      <c r="B32" s="54"/>
      <c r="C32" s="55"/>
      <c r="D32" s="54"/>
      <c r="E32" s="54"/>
    </row>
  </sheetData>
  <mergeCells count="52">
    <mergeCell ref="B24:C24"/>
    <mergeCell ref="D24:E24"/>
    <mergeCell ref="F24:G24"/>
    <mergeCell ref="B14:C14"/>
    <mergeCell ref="D14:E14"/>
    <mergeCell ref="F14:G14"/>
    <mergeCell ref="B22:C22"/>
    <mergeCell ref="D22:E22"/>
    <mergeCell ref="F22:G22"/>
    <mergeCell ref="B23:C23"/>
    <mergeCell ref="D23:E23"/>
    <mergeCell ref="F23:G23"/>
    <mergeCell ref="B20:C20"/>
    <mergeCell ref="B21:C21"/>
    <mergeCell ref="D20:E20"/>
    <mergeCell ref="D21:E21"/>
    <mergeCell ref="F20:G20"/>
    <mergeCell ref="F21:G21"/>
    <mergeCell ref="F18:G18"/>
    <mergeCell ref="F17:G17"/>
    <mergeCell ref="F16:G16"/>
    <mergeCell ref="F19:G19"/>
    <mergeCell ref="B19:C19"/>
    <mergeCell ref="D19:E19"/>
    <mergeCell ref="B17:C17"/>
    <mergeCell ref="B18:C18"/>
    <mergeCell ref="D18:E18"/>
    <mergeCell ref="D17:E17"/>
    <mergeCell ref="D8:E8"/>
    <mergeCell ref="F7:G7"/>
    <mergeCell ref="B16:C16"/>
    <mergeCell ref="B9:C9"/>
    <mergeCell ref="D9:E9"/>
    <mergeCell ref="F9:G9"/>
    <mergeCell ref="F8:G8"/>
    <mergeCell ref="D16:E16"/>
    <mergeCell ref="A27:G27"/>
    <mergeCell ref="I11:I14"/>
    <mergeCell ref="E1:G1"/>
    <mergeCell ref="B4:C4"/>
    <mergeCell ref="B6:C6"/>
    <mergeCell ref="D4:E4"/>
    <mergeCell ref="F4:G4"/>
    <mergeCell ref="D6:E6"/>
    <mergeCell ref="F6:G6"/>
    <mergeCell ref="A2:G2"/>
    <mergeCell ref="A3:G3"/>
    <mergeCell ref="A26:G26"/>
    <mergeCell ref="A4:A5"/>
    <mergeCell ref="B7:C7"/>
    <mergeCell ref="B8:C8"/>
    <mergeCell ref="D7:E7"/>
  </mergeCells>
  <printOptions horizontalCentered="1"/>
  <pageMargins left="0.39370078740157483" right="0.31496062992125984" top="0.55118110236220474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7" zoomScale="84" zoomScaleNormal="84" workbookViewId="0">
      <selection activeCell="C17" sqref="C17"/>
    </sheetView>
  </sheetViews>
  <sheetFormatPr defaultRowHeight="15" x14ac:dyDescent="0.25"/>
  <cols>
    <col min="1" max="1" width="45.42578125" customWidth="1"/>
    <col min="2" max="2" width="19.7109375" customWidth="1"/>
    <col min="3" max="3" width="21.85546875" customWidth="1"/>
    <col min="4" max="4" width="11.140625" customWidth="1"/>
    <col min="5" max="5" width="13.28515625" customWidth="1"/>
    <col min="6" max="6" width="11.85546875" customWidth="1"/>
  </cols>
  <sheetData>
    <row r="1" spans="1:6" ht="70.5" customHeight="1" x14ac:dyDescent="0.25">
      <c r="A1" s="34"/>
      <c r="B1" s="107" t="s">
        <v>138</v>
      </c>
      <c r="C1" s="107"/>
      <c r="D1" s="56"/>
    </row>
    <row r="2" spans="1:6" ht="15.75" x14ac:dyDescent="0.25">
      <c r="A2" s="121" t="s">
        <v>66</v>
      </c>
      <c r="B2" s="121"/>
      <c r="C2" s="121"/>
    </row>
    <row r="3" spans="1:6" ht="15.75" x14ac:dyDescent="0.25">
      <c r="A3" s="121" t="s">
        <v>67</v>
      </c>
      <c r="B3" s="121"/>
      <c r="C3" s="121"/>
    </row>
    <row r="4" spans="1:6" ht="15.75" x14ac:dyDescent="0.25">
      <c r="A4" s="122" t="s">
        <v>68</v>
      </c>
      <c r="B4" s="122"/>
      <c r="C4" s="122"/>
    </row>
    <row r="5" spans="1:6" ht="15.75" x14ac:dyDescent="0.25">
      <c r="A5" s="17"/>
      <c r="B5" s="18"/>
      <c r="C5" s="19" t="s">
        <v>69</v>
      </c>
    </row>
    <row r="6" spans="1:6" ht="45.75" customHeight="1" x14ac:dyDescent="0.25">
      <c r="A6" s="11" t="s">
        <v>70</v>
      </c>
      <c r="B6" s="11" t="s">
        <v>142</v>
      </c>
      <c r="C6" s="11" t="s">
        <v>143</v>
      </c>
    </row>
    <row r="7" spans="1:6" ht="26.25" x14ac:dyDescent="0.25">
      <c r="A7" s="12" t="s">
        <v>93</v>
      </c>
      <c r="B7" s="58">
        <v>33562.636239886306</v>
      </c>
      <c r="C7" s="58">
        <v>29450.848879801284</v>
      </c>
      <c r="E7" s="99"/>
      <c r="F7" s="98"/>
    </row>
    <row r="8" spans="1:6" x14ac:dyDescent="0.25">
      <c r="A8" s="13" t="s">
        <v>71</v>
      </c>
      <c r="B8" s="58" t="s">
        <v>21</v>
      </c>
      <c r="C8" s="58" t="s">
        <v>21</v>
      </c>
    </row>
    <row r="9" spans="1:6" x14ac:dyDescent="0.25">
      <c r="A9" s="14" t="s">
        <v>72</v>
      </c>
      <c r="B9" s="58">
        <v>1167.9699450400769</v>
      </c>
      <c r="C9" s="58">
        <v>2071.0344608627829</v>
      </c>
    </row>
    <row r="10" spans="1:6" x14ac:dyDescent="0.25">
      <c r="A10" s="14" t="s">
        <v>73</v>
      </c>
      <c r="B10" s="58">
        <v>103.27689345513778</v>
      </c>
      <c r="C10" s="58">
        <v>310.12984279366208</v>
      </c>
    </row>
    <row r="11" spans="1:6" x14ac:dyDescent="0.25">
      <c r="A11" s="14" t="s">
        <v>74</v>
      </c>
      <c r="B11" s="58">
        <v>19731.822589918535</v>
      </c>
      <c r="C11" s="58">
        <v>18721.434858049855</v>
      </c>
    </row>
    <row r="12" spans="1:6" x14ac:dyDescent="0.25">
      <c r="A12" s="14" t="s">
        <v>75</v>
      </c>
      <c r="B12" s="58">
        <v>5511.0974256355748</v>
      </c>
      <c r="C12" s="58">
        <v>5624.5411383592982</v>
      </c>
    </row>
    <row r="13" spans="1:6" x14ac:dyDescent="0.25">
      <c r="A13" s="14" t="s">
        <v>76</v>
      </c>
      <c r="B13" s="58">
        <v>6328.9953578192044</v>
      </c>
      <c r="C13" s="58">
        <v>2004.2345517179126</v>
      </c>
    </row>
    <row r="14" spans="1:6" x14ac:dyDescent="0.25">
      <c r="A14" s="14" t="s">
        <v>77</v>
      </c>
      <c r="B14" s="58" t="s">
        <v>21</v>
      </c>
      <c r="C14" s="58" t="s">
        <v>21</v>
      </c>
    </row>
    <row r="15" spans="1:6" x14ac:dyDescent="0.25">
      <c r="A15" s="15" t="s">
        <v>78</v>
      </c>
      <c r="B15" s="58">
        <v>402.12623260319862</v>
      </c>
      <c r="C15" s="58">
        <v>2.2364777880742738E-2</v>
      </c>
    </row>
    <row r="16" spans="1:6" ht="25.5" x14ac:dyDescent="0.25">
      <c r="A16" s="15" t="s">
        <v>79</v>
      </c>
      <c r="B16" s="58">
        <v>95.542893481574822</v>
      </c>
      <c r="C16" s="58">
        <v>83.260519139990066</v>
      </c>
    </row>
    <row r="17" spans="1:5" ht="25.5" x14ac:dyDescent="0.25">
      <c r="A17" s="15" t="s">
        <v>80</v>
      </c>
      <c r="B17" s="51">
        <v>5831.3262317344315</v>
      </c>
      <c r="C17" s="51">
        <v>1920.9516678000418</v>
      </c>
    </row>
    <row r="18" spans="1:5" x14ac:dyDescent="0.25">
      <c r="A18" s="15" t="s">
        <v>71</v>
      </c>
      <c r="B18" s="58" t="s">
        <v>21</v>
      </c>
      <c r="C18" s="58" t="s">
        <v>21</v>
      </c>
    </row>
    <row r="19" spans="1:5" x14ac:dyDescent="0.25">
      <c r="A19" s="16" t="s">
        <v>81</v>
      </c>
      <c r="B19" s="58">
        <v>133.03397167545197</v>
      </c>
      <c r="C19" s="51">
        <v>57.077846936133525</v>
      </c>
    </row>
    <row r="20" spans="1:5" x14ac:dyDescent="0.25">
      <c r="A20" s="16" t="s">
        <v>82</v>
      </c>
      <c r="B20" s="58">
        <v>24.316101251642642</v>
      </c>
      <c r="C20" s="51">
        <v>28.673060483768683</v>
      </c>
    </row>
    <row r="21" spans="1:5" ht="25.5" x14ac:dyDescent="0.25">
      <c r="A21" s="16" t="s">
        <v>83</v>
      </c>
      <c r="B21" s="58">
        <v>560.90784072029373</v>
      </c>
      <c r="C21" s="51">
        <v>63.956363707836601</v>
      </c>
    </row>
    <row r="22" spans="1:5" x14ac:dyDescent="0.25">
      <c r="A22" s="16" t="s">
        <v>84</v>
      </c>
      <c r="B22" s="58">
        <v>482.80080505641274</v>
      </c>
      <c r="C22" s="51">
        <v>109.34329579879193</v>
      </c>
    </row>
    <row r="23" spans="1:5" ht="25.5" x14ac:dyDescent="0.25">
      <c r="A23" s="57" t="s">
        <v>85</v>
      </c>
      <c r="B23" s="51">
        <v>4630.2675130306307</v>
      </c>
      <c r="C23" s="51">
        <v>1661.901100873511</v>
      </c>
    </row>
    <row r="24" spans="1:5" x14ac:dyDescent="0.25">
      <c r="A24" s="57" t="s">
        <v>90</v>
      </c>
      <c r="B24" s="51">
        <v>719.47402801777207</v>
      </c>
      <c r="C24" s="51">
        <v>719.47402801777207</v>
      </c>
    </row>
    <row r="25" spans="1:5" x14ac:dyDescent="0.25">
      <c r="A25" s="14" t="s">
        <v>86</v>
      </c>
      <c r="B25" s="58" t="s">
        <v>21</v>
      </c>
      <c r="C25" s="58" t="s">
        <v>21</v>
      </c>
    </row>
    <row r="26" spans="1:5" x14ac:dyDescent="0.25">
      <c r="A26" s="16" t="s">
        <v>92</v>
      </c>
      <c r="B26" s="58">
        <v>7.3071218672552476</v>
      </c>
      <c r="C26" s="58">
        <v>7.3071218672552476</v>
      </c>
    </row>
    <row r="27" spans="1:5" x14ac:dyDescent="0.25">
      <c r="A27" s="16" t="s">
        <v>91</v>
      </c>
      <c r="B27" s="58">
        <v>0</v>
      </c>
      <c r="C27" s="58">
        <v>0</v>
      </c>
    </row>
    <row r="28" spans="1:5" x14ac:dyDescent="0.25">
      <c r="A28" s="57" t="s">
        <v>168</v>
      </c>
      <c r="B28" s="58">
        <v>191.63445201934653</v>
      </c>
      <c r="C28" s="58">
        <v>191.63445201934653</v>
      </c>
    </row>
    <row r="29" spans="1:5" ht="25.5" x14ac:dyDescent="0.25">
      <c r="A29" s="16" t="s">
        <v>169</v>
      </c>
      <c r="B29" s="58">
        <v>520.53245413117031</v>
      </c>
      <c r="C29" s="58">
        <v>520.53245413117031</v>
      </c>
    </row>
    <row r="30" spans="1:5" ht="63.75" x14ac:dyDescent="0.25">
      <c r="A30" s="13" t="s">
        <v>87</v>
      </c>
      <c r="B30" s="58" t="s">
        <v>21</v>
      </c>
      <c r="C30" s="58" t="s">
        <v>21</v>
      </c>
    </row>
    <row r="31" spans="1:5" x14ac:dyDescent="0.25">
      <c r="A31" s="13" t="s">
        <v>88</v>
      </c>
      <c r="B31" s="58" t="s">
        <v>21</v>
      </c>
      <c r="C31" s="58" t="s">
        <v>21</v>
      </c>
    </row>
    <row r="32" spans="1:5" x14ac:dyDescent="0.25">
      <c r="A32" s="14" t="s">
        <v>89</v>
      </c>
      <c r="B32" s="58">
        <v>33562.636239886306</v>
      </c>
      <c r="C32" s="58">
        <v>29450.928028017777</v>
      </c>
      <c r="E32" s="79"/>
    </row>
    <row r="35" spans="1:5" x14ac:dyDescent="0.25">
      <c r="A35" s="54"/>
      <c r="B35" s="54"/>
      <c r="C35" s="54"/>
      <c r="D35" s="54"/>
      <c r="E35" s="54"/>
    </row>
    <row r="36" spans="1:5" x14ac:dyDescent="0.25">
      <c r="A36" s="76" t="s">
        <v>144</v>
      </c>
    </row>
  </sheetData>
  <mergeCells count="4">
    <mergeCell ref="A2:C2"/>
    <mergeCell ref="A3:C3"/>
    <mergeCell ref="A4:C4"/>
    <mergeCell ref="B1:C1"/>
  </mergeCells>
  <pageMargins left="0.9055118110236221" right="0.70866141732283472" top="0.15748031496062992" bottom="0.15748031496062992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5" sqref="D5"/>
    </sheetView>
  </sheetViews>
  <sheetFormatPr defaultRowHeight="15" x14ac:dyDescent="0.25"/>
  <cols>
    <col min="1" max="1" width="5.42578125" customWidth="1"/>
    <col min="2" max="2" width="40.28515625" customWidth="1"/>
    <col min="3" max="4" width="31.7109375" customWidth="1"/>
  </cols>
  <sheetData>
    <row r="1" spans="1:5" ht="89.25" customHeight="1" x14ac:dyDescent="0.25">
      <c r="D1" s="53" t="s">
        <v>137</v>
      </c>
      <c r="E1" s="49"/>
    </row>
    <row r="2" spans="1:5" ht="36.75" customHeight="1" x14ac:dyDescent="0.25">
      <c r="B2" s="123" t="s">
        <v>9</v>
      </c>
      <c r="C2" s="123"/>
      <c r="D2" s="123"/>
    </row>
    <row r="4" spans="1:5" s="2" customFormat="1" ht="83.25" customHeight="1" x14ac:dyDescent="0.25">
      <c r="A4" s="33" t="s">
        <v>4</v>
      </c>
      <c r="B4" s="30" t="s">
        <v>2</v>
      </c>
      <c r="C4" s="30" t="s">
        <v>128</v>
      </c>
      <c r="D4" s="30" t="s">
        <v>127</v>
      </c>
    </row>
    <row r="5" spans="1:5" s="2" customFormat="1" ht="47.25" x14ac:dyDescent="0.25">
      <c r="A5" s="31" t="s">
        <v>5</v>
      </c>
      <c r="B5" s="32" t="s">
        <v>113</v>
      </c>
      <c r="C5" s="1">
        <v>540.10333333333335</v>
      </c>
      <c r="D5" s="1">
        <v>0</v>
      </c>
    </row>
    <row r="6" spans="1:5" s="2" customFormat="1" ht="78.75" x14ac:dyDescent="0.25">
      <c r="A6" s="31" t="s">
        <v>6</v>
      </c>
      <c r="B6" s="32" t="s">
        <v>3</v>
      </c>
      <c r="C6" s="1">
        <v>56010.278846666661</v>
      </c>
      <c r="D6" s="1">
        <v>19060</v>
      </c>
    </row>
    <row r="7" spans="1:5" s="2" customFormat="1" ht="63" x14ac:dyDescent="0.25">
      <c r="A7" s="31" t="s">
        <v>7</v>
      </c>
      <c r="B7" s="29" t="s">
        <v>8</v>
      </c>
      <c r="C7" s="1" t="s">
        <v>21</v>
      </c>
      <c r="D7" s="1" t="s">
        <v>21</v>
      </c>
    </row>
    <row r="10" spans="1:5" x14ac:dyDescent="0.25">
      <c r="B10" s="54"/>
      <c r="C10" s="54"/>
      <c r="D10" s="54"/>
    </row>
    <row r="11" spans="1:5" x14ac:dyDescent="0.25">
      <c r="C11" s="60" t="s">
        <v>126</v>
      </c>
    </row>
    <row r="13" spans="1:5" x14ac:dyDescent="0.25">
      <c r="B13" s="54"/>
      <c r="C13" s="54"/>
      <c r="D13" s="54"/>
    </row>
  </sheetData>
  <mergeCells count="1">
    <mergeCell ref="B2:D2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workbookViewId="0">
      <selection activeCell="C10" sqref="C10"/>
    </sheetView>
  </sheetViews>
  <sheetFormatPr defaultRowHeight="15.75" x14ac:dyDescent="0.25"/>
  <cols>
    <col min="1" max="1" width="9.140625" style="4"/>
    <col min="2" max="2" width="33" style="4" customWidth="1"/>
    <col min="3" max="3" width="25.28515625" style="4" customWidth="1"/>
    <col min="4" max="4" width="23.85546875" style="4" customWidth="1"/>
    <col min="5" max="5" width="23.42578125" style="4" customWidth="1"/>
    <col min="6" max="16384" width="9.140625" style="4"/>
  </cols>
  <sheetData>
    <row r="1" spans="2:6" ht="66.75" customHeight="1" x14ac:dyDescent="0.25">
      <c r="D1" s="124" t="s">
        <v>134</v>
      </c>
      <c r="E1" s="124"/>
      <c r="F1" s="49"/>
    </row>
    <row r="2" spans="2:6" ht="43.5" customHeight="1" x14ac:dyDescent="0.25">
      <c r="B2" s="123" t="s">
        <v>10</v>
      </c>
      <c r="C2" s="123"/>
      <c r="D2" s="123"/>
      <c r="E2" s="123"/>
    </row>
    <row r="3" spans="2:6" ht="9" customHeight="1" x14ac:dyDescent="0.25"/>
    <row r="4" spans="2:6" ht="153.75" customHeight="1" x14ac:dyDescent="0.25">
      <c r="B4" s="72" t="s">
        <v>2</v>
      </c>
      <c r="C4" s="73" t="s">
        <v>129</v>
      </c>
      <c r="D4" s="73" t="s">
        <v>130</v>
      </c>
      <c r="E4" s="73" t="s">
        <v>131</v>
      </c>
    </row>
    <row r="5" spans="2:6" s="5" customFormat="1" ht="31.5" x14ac:dyDescent="0.25">
      <c r="B5" s="50" t="s">
        <v>122</v>
      </c>
      <c r="C5" s="48">
        <f>SUM(C6:C7)</f>
        <v>71996.397069999992</v>
      </c>
      <c r="D5" s="48">
        <f t="shared" ref="D5:E5" si="0">SUM(D6:D7)</f>
        <v>29.514833333333335</v>
      </c>
      <c r="E5" s="48">
        <f t="shared" si="0"/>
        <v>28167.906666666662</v>
      </c>
    </row>
    <row r="6" spans="2:6" s="3" customFormat="1" x14ac:dyDescent="0.25">
      <c r="B6" s="29" t="s">
        <v>11</v>
      </c>
      <c r="C6" s="59">
        <v>28739.488150000001</v>
      </c>
      <c r="D6" s="59">
        <v>14.959333333333333</v>
      </c>
      <c r="E6" s="59">
        <v>9643.2666666666646</v>
      </c>
    </row>
    <row r="7" spans="2:6" s="3" customFormat="1" x14ac:dyDescent="0.25">
      <c r="B7" s="29" t="s">
        <v>13</v>
      </c>
      <c r="C7" s="59">
        <v>43256.908919999994</v>
      </c>
      <c r="D7" s="59">
        <v>14.5555</v>
      </c>
      <c r="E7" s="59">
        <v>18524.64</v>
      </c>
    </row>
    <row r="8" spans="2:6" s="3" customFormat="1" x14ac:dyDescent="0.25">
      <c r="B8" s="29" t="s">
        <v>12</v>
      </c>
      <c r="C8" s="59" t="s">
        <v>21</v>
      </c>
      <c r="D8" s="59" t="s">
        <v>21</v>
      </c>
      <c r="E8" s="59" t="s">
        <v>21</v>
      </c>
    </row>
    <row r="9" spans="2:6" s="5" customFormat="1" ht="31.5" x14ac:dyDescent="0.25">
      <c r="B9" s="50" t="s">
        <v>123</v>
      </c>
      <c r="C9" s="48">
        <f>SUM(C10:C11)</f>
        <v>7172.3551399999997</v>
      </c>
      <c r="D9" s="48">
        <f t="shared" ref="D9" si="1">SUM(D10:D11)</f>
        <v>8.2609999999999992</v>
      </c>
      <c r="E9" s="48">
        <f t="shared" ref="E9" si="2">SUM(E10:E11)</f>
        <v>2009.3733333333334</v>
      </c>
    </row>
    <row r="10" spans="2:6" s="3" customFormat="1" x14ac:dyDescent="0.25">
      <c r="B10" s="29" t="s">
        <v>11</v>
      </c>
      <c r="C10" s="59">
        <v>3959.4636866666665</v>
      </c>
      <c r="D10" s="59">
        <v>7.1906666666666661</v>
      </c>
      <c r="E10" s="59">
        <v>1205.5200000000002</v>
      </c>
    </row>
    <row r="11" spans="2:6" s="3" customFormat="1" x14ac:dyDescent="0.25">
      <c r="B11" s="29" t="s">
        <v>13</v>
      </c>
      <c r="C11" s="59">
        <v>3212.8914533333336</v>
      </c>
      <c r="D11" s="59">
        <v>1.0703333333333334</v>
      </c>
      <c r="E11" s="59">
        <v>803.85333333333335</v>
      </c>
    </row>
    <row r="12" spans="2:6" s="3" customFormat="1" x14ac:dyDescent="0.25">
      <c r="B12" s="29" t="s">
        <v>12</v>
      </c>
      <c r="C12" s="59" t="s">
        <v>21</v>
      </c>
      <c r="D12" s="59" t="s">
        <v>21</v>
      </c>
      <c r="E12" s="59" t="s">
        <v>21</v>
      </c>
    </row>
    <row r="14" spans="2:6" x14ac:dyDescent="0.25">
      <c r="C14" s="63"/>
      <c r="D14" s="63"/>
    </row>
    <row r="15" spans="2:6" x14ac:dyDescent="0.25">
      <c r="B15" s="71"/>
      <c r="C15"/>
      <c r="D15"/>
      <c r="E15"/>
    </row>
    <row r="16" spans="2:6" x14ac:dyDescent="0.25">
      <c r="B16"/>
      <c r="C16"/>
      <c r="D16"/>
      <c r="E16"/>
    </row>
    <row r="17" spans="2:5" x14ac:dyDescent="0.25">
      <c r="B17" s="54"/>
      <c r="C17" s="54"/>
      <c r="D17" s="54"/>
      <c r="E17" s="54"/>
    </row>
  </sheetData>
  <mergeCells count="2">
    <mergeCell ref="B2:E2"/>
    <mergeCell ref="D1:E1"/>
  </mergeCells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workbookViewId="0">
      <selection activeCell="D6" sqref="D6:L12"/>
    </sheetView>
  </sheetViews>
  <sheetFormatPr defaultRowHeight="15.75" x14ac:dyDescent="0.25"/>
  <cols>
    <col min="1" max="2" width="9.140625" style="4"/>
    <col min="3" max="3" width="32.42578125" style="4" customWidth="1"/>
    <col min="4" max="5" width="9.28515625" style="4" bestFit="1" customWidth="1"/>
    <col min="6" max="6" width="9.140625" style="4"/>
    <col min="7" max="7" width="10.140625" style="4" bestFit="1" customWidth="1"/>
    <col min="8" max="8" width="9.28515625" style="4" bestFit="1" customWidth="1"/>
    <col min="9" max="9" width="9.140625" style="4"/>
    <col min="10" max="10" width="11.7109375" style="4" customWidth="1"/>
    <col min="11" max="11" width="9.85546875" style="4" customWidth="1"/>
    <col min="12" max="16384" width="9.140625" style="4"/>
  </cols>
  <sheetData>
    <row r="1" spans="2:12" ht="84" customHeight="1" x14ac:dyDescent="0.25">
      <c r="J1" s="126" t="s">
        <v>135</v>
      </c>
      <c r="K1" s="126"/>
      <c r="L1" s="126"/>
    </row>
    <row r="2" spans="2:12" ht="33.75" customHeight="1" x14ac:dyDescent="0.25">
      <c r="B2" s="131" t="s">
        <v>33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4" spans="2:12" ht="42.75" customHeight="1" x14ac:dyDescent="0.25">
      <c r="B4" s="127" t="s">
        <v>14</v>
      </c>
      <c r="C4" s="128"/>
      <c r="D4" s="132" t="s">
        <v>15</v>
      </c>
      <c r="E4" s="132"/>
      <c r="F4" s="133"/>
      <c r="G4" s="132" t="s">
        <v>16</v>
      </c>
      <c r="H4" s="132"/>
      <c r="I4" s="132"/>
      <c r="J4" s="134" t="s">
        <v>17</v>
      </c>
      <c r="K4" s="132"/>
      <c r="L4" s="132"/>
    </row>
    <row r="5" spans="2:12" ht="31.5" x14ac:dyDescent="0.25">
      <c r="B5" s="129"/>
      <c r="C5" s="130"/>
      <c r="D5" s="38" t="s">
        <v>11</v>
      </c>
      <c r="E5" s="38" t="s">
        <v>18</v>
      </c>
      <c r="F5" s="40" t="s">
        <v>19</v>
      </c>
      <c r="G5" s="38" t="s">
        <v>11</v>
      </c>
      <c r="H5" s="38" t="s">
        <v>18</v>
      </c>
      <c r="I5" s="38" t="s">
        <v>19</v>
      </c>
      <c r="J5" s="39" t="s">
        <v>11</v>
      </c>
      <c r="K5" s="38" t="s">
        <v>18</v>
      </c>
      <c r="L5" s="38" t="s">
        <v>19</v>
      </c>
    </row>
    <row r="6" spans="2:12" x14ac:dyDescent="0.25">
      <c r="B6" s="41" t="s">
        <v>5</v>
      </c>
      <c r="C6" s="64" t="s">
        <v>20</v>
      </c>
      <c r="D6" s="69">
        <v>744</v>
      </c>
      <c r="E6" s="69" t="s">
        <v>21</v>
      </c>
      <c r="F6" s="69" t="s">
        <v>21</v>
      </c>
      <c r="G6" s="69">
        <v>9509.9</v>
      </c>
      <c r="H6" s="69" t="s">
        <v>21</v>
      </c>
      <c r="I6" s="69" t="s">
        <v>21</v>
      </c>
      <c r="J6" s="69">
        <v>770.77966101694915</v>
      </c>
      <c r="K6" s="69" t="s">
        <v>21</v>
      </c>
      <c r="L6" s="69" t="s">
        <v>21</v>
      </c>
    </row>
    <row r="7" spans="2:12" ht="39.75" customHeight="1" x14ac:dyDescent="0.25">
      <c r="B7" s="43"/>
      <c r="C7" s="64" t="s">
        <v>22</v>
      </c>
      <c r="D7" s="69">
        <v>698</v>
      </c>
      <c r="E7" s="69" t="s">
        <v>21</v>
      </c>
      <c r="F7" s="69" t="s">
        <v>21</v>
      </c>
      <c r="G7" s="69">
        <v>8922.9</v>
      </c>
      <c r="H7" s="69" t="s">
        <v>21</v>
      </c>
      <c r="I7" s="69" t="s">
        <v>21</v>
      </c>
      <c r="J7" s="69">
        <v>362.08474576271186</v>
      </c>
      <c r="K7" s="69" t="s">
        <v>21</v>
      </c>
      <c r="L7" s="69" t="s">
        <v>21</v>
      </c>
    </row>
    <row r="8" spans="2:12" x14ac:dyDescent="0.25">
      <c r="B8" s="41" t="s">
        <v>6</v>
      </c>
      <c r="C8" s="64" t="s">
        <v>23</v>
      </c>
      <c r="D8" s="69">
        <v>217</v>
      </c>
      <c r="E8" s="69" t="s">
        <v>21</v>
      </c>
      <c r="F8" s="69" t="s">
        <v>21</v>
      </c>
      <c r="G8" s="69">
        <v>14603.6</v>
      </c>
      <c r="H8" s="69">
        <v>0</v>
      </c>
      <c r="I8" s="69" t="s">
        <v>21</v>
      </c>
      <c r="J8" s="69">
        <v>5469.7457627118647</v>
      </c>
      <c r="K8" s="69">
        <v>0</v>
      </c>
      <c r="L8" s="69" t="s">
        <v>21</v>
      </c>
    </row>
    <row r="9" spans="2:12" ht="39.75" customHeight="1" x14ac:dyDescent="0.25">
      <c r="B9" s="43"/>
      <c r="C9" s="64" t="s">
        <v>24</v>
      </c>
      <c r="D9" s="69">
        <v>217</v>
      </c>
      <c r="E9" s="69" t="s">
        <v>21</v>
      </c>
      <c r="F9" s="69" t="s">
        <v>21</v>
      </c>
      <c r="G9" s="69">
        <v>14603.6</v>
      </c>
      <c r="H9" s="69" t="s">
        <v>21</v>
      </c>
      <c r="I9" s="69" t="s">
        <v>21</v>
      </c>
      <c r="J9" s="69" t="s">
        <v>21</v>
      </c>
      <c r="K9" s="69" t="s">
        <v>21</v>
      </c>
      <c r="L9" s="69" t="s">
        <v>21</v>
      </c>
    </row>
    <row r="10" spans="2:12" x14ac:dyDescent="0.25">
      <c r="B10" s="41" t="s">
        <v>7</v>
      </c>
      <c r="C10" s="64" t="s">
        <v>25</v>
      </c>
      <c r="D10" s="69">
        <v>16</v>
      </c>
      <c r="E10" s="69">
        <v>1</v>
      </c>
      <c r="F10" s="69" t="s">
        <v>21</v>
      </c>
      <c r="G10" s="69">
        <v>5044.2</v>
      </c>
      <c r="H10" s="69">
        <v>245</v>
      </c>
      <c r="I10" s="69" t="s">
        <v>21</v>
      </c>
      <c r="J10" s="69">
        <v>30211.271186440681</v>
      </c>
      <c r="K10" s="69">
        <v>102.05475423728814</v>
      </c>
      <c r="L10" s="69" t="s">
        <v>21</v>
      </c>
    </row>
    <row r="11" spans="2:12" ht="36" customHeight="1" x14ac:dyDescent="0.25">
      <c r="B11" s="43"/>
      <c r="C11" s="64" t="s">
        <v>28</v>
      </c>
      <c r="D11" s="69">
        <v>0</v>
      </c>
      <c r="E11" s="69">
        <v>0</v>
      </c>
      <c r="F11" s="69" t="s">
        <v>21</v>
      </c>
      <c r="G11" s="69">
        <v>0</v>
      </c>
      <c r="H11" s="69">
        <v>0</v>
      </c>
      <c r="I11" s="69" t="s">
        <v>21</v>
      </c>
      <c r="J11" s="69">
        <v>0</v>
      </c>
      <c r="K11" s="69">
        <v>0</v>
      </c>
      <c r="L11" s="69" t="s">
        <v>21</v>
      </c>
    </row>
    <row r="12" spans="2:12" x14ac:dyDescent="0.25">
      <c r="B12" s="41" t="s">
        <v>26</v>
      </c>
      <c r="C12" s="64" t="s">
        <v>27</v>
      </c>
      <c r="D12" s="69">
        <v>1</v>
      </c>
      <c r="E12" s="69">
        <v>2</v>
      </c>
      <c r="F12" s="69" t="s">
        <v>21</v>
      </c>
      <c r="G12" s="69">
        <v>1600</v>
      </c>
      <c r="H12" s="69">
        <v>4450</v>
      </c>
      <c r="I12" s="69" t="s">
        <v>21</v>
      </c>
      <c r="J12" s="69">
        <v>145.79237288135593</v>
      </c>
      <c r="K12" s="69">
        <v>6541.2711864406783</v>
      </c>
      <c r="L12" s="69" t="s">
        <v>21</v>
      </c>
    </row>
    <row r="13" spans="2:12" ht="34.5" customHeight="1" x14ac:dyDescent="0.25">
      <c r="B13" s="43"/>
      <c r="C13" s="64" t="s">
        <v>28</v>
      </c>
      <c r="D13" s="69" t="str">
        <f>'[1]Прил 8'!D13</f>
        <v>-</v>
      </c>
      <c r="E13" s="69" t="str">
        <f>'[1]Прил 8'!E13</f>
        <v>-</v>
      </c>
      <c r="F13" s="69" t="str">
        <f>'[1]Прил 8'!F13</f>
        <v>-</v>
      </c>
      <c r="G13" s="69" t="str">
        <f>'[1]Прил 8'!G13</f>
        <v>-</v>
      </c>
      <c r="H13" s="69" t="str">
        <f>'[1]Прил 8'!H13</f>
        <v>-</v>
      </c>
      <c r="I13" s="69" t="str">
        <f>'[1]Прил 8'!I13</f>
        <v>-</v>
      </c>
      <c r="J13" s="69" t="str">
        <f>'[1]Прил 8'!J13</f>
        <v>-</v>
      </c>
      <c r="K13" s="69" t="str">
        <f>'[1]Прил 8'!K13</f>
        <v>-</v>
      </c>
      <c r="L13" s="69" t="str">
        <f>'[1]Прил 8'!L13</f>
        <v>-</v>
      </c>
    </row>
    <row r="14" spans="2:12" x14ac:dyDescent="0.25">
      <c r="B14" s="41" t="s">
        <v>29</v>
      </c>
      <c r="C14" s="64" t="s">
        <v>30</v>
      </c>
      <c r="D14" s="69" t="str">
        <f>'[1]Прил 8'!D14</f>
        <v>-</v>
      </c>
      <c r="E14" s="69" t="str">
        <f>'[1]Прил 8'!E14</f>
        <v>-</v>
      </c>
      <c r="F14" s="69" t="str">
        <f>'[1]Прил 8'!F14</f>
        <v>-</v>
      </c>
      <c r="G14" s="69" t="str">
        <f>'[1]Прил 8'!G14</f>
        <v>-</v>
      </c>
      <c r="H14" s="69" t="str">
        <f>'[1]Прил 8'!H14</f>
        <v>-</v>
      </c>
      <c r="I14" s="69" t="str">
        <f>'[1]Прил 8'!I14</f>
        <v>-</v>
      </c>
      <c r="J14" s="69" t="str">
        <f>'[1]Прил 8'!J14</f>
        <v>-</v>
      </c>
      <c r="K14" s="69" t="str">
        <f>'[1]Прил 8'!K14</f>
        <v>-</v>
      </c>
      <c r="L14" s="69" t="str">
        <f>'[1]Прил 8'!L14</f>
        <v>-</v>
      </c>
    </row>
    <row r="15" spans="2:12" ht="31.5" x14ac:dyDescent="0.25">
      <c r="B15" s="43"/>
      <c r="C15" s="64" t="s">
        <v>28</v>
      </c>
      <c r="D15" s="69" t="str">
        <f>'[1]Прил 8'!D15</f>
        <v>-</v>
      </c>
      <c r="E15" s="69" t="str">
        <f>'[1]Прил 8'!E15</f>
        <v>-</v>
      </c>
      <c r="F15" s="69" t="str">
        <f>'[1]Прил 8'!F15</f>
        <v>-</v>
      </c>
      <c r="G15" s="69" t="str">
        <f>'[1]Прил 8'!G15</f>
        <v>-</v>
      </c>
      <c r="H15" s="69" t="str">
        <f>'[1]Прил 8'!H15</f>
        <v>-</v>
      </c>
      <c r="I15" s="69" t="str">
        <f>'[1]Прил 8'!I15</f>
        <v>-</v>
      </c>
      <c r="J15" s="69" t="str">
        <f>'[1]Прил 8'!J15</f>
        <v>-</v>
      </c>
      <c r="K15" s="69" t="str">
        <f>'[1]Прил 8'!K15</f>
        <v>-</v>
      </c>
      <c r="L15" s="69" t="str">
        <f>'[1]Прил 8'!L15</f>
        <v>-</v>
      </c>
    </row>
    <row r="16" spans="2:12" x14ac:dyDescent="0.25">
      <c r="B16" s="44" t="s">
        <v>31</v>
      </c>
      <c r="C16" s="64" t="s">
        <v>32</v>
      </c>
      <c r="D16" s="69" t="str">
        <f>'[1]Прил 8'!D16</f>
        <v>-</v>
      </c>
      <c r="E16" s="69" t="str">
        <f>'[1]Прил 8'!E16</f>
        <v>-</v>
      </c>
      <c r="F16" s="69" t="str">
        <f>'[1]Прил 8'!F16</f>
        <v>-</v>
      </c>
      <c r="G16" s="69" t="str">
        <f>'[1]Прил 8'!G16</f>
        <v>-</v>
      </c>
      <c r="H16" s="69" t="str">
        <f>'[1]Прил 8'!H16</f>
        <v>-</v>
      </c>
      <c r="I16" s="69" t="str">
        <f>'[1]Прил 8'!I16</f>
        <v>-</v>
      </c>
      <c r="J16" s="69" t="str">
        <f>'[1]Прил 8'!J16</f>
        <v>-</v>
      </c>
      <c r="K16" s="69" t="str">
        <f>'[1]Прил 8'!K16</f>
        <v>-</v>
      </c>
      <c r="L16" s="69" t="str">
        <f>'[1]Прил 8'!L16</f>
        <v>-</v>
      </c>
    </row>
    <row r="17" spans="2:12" x14ac:dyDescent="0.25">
      <c r="D17" s="87"/>
    </row>
    <row r="18" spans="2:12" s="74" customFormat="1" ht="25.5" customHeight="1" x14ac:dyDescent="0.25">
      <c r="B18" s="125" t="s">
        <v>132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s="74" customFormat="1" ht="69" customHeight="1" x14ac:dyDescent="0.25">
      <c r="B19" s="125" t="s">
        <v>133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1" spans="2:12" x14ac:dyDescent="0.25">
      <c r="B21" s="54"/>
      <c r="C21" s="54"/>
      <c r="D21" s="54"/>
      <c r="E21" s="54"/>
      <c r="H21" s="54"/>
    </row>
    <row r="22" spans="2:12" x14ac:dyDescent="0.25">
      <c r="B22"/>
      <c r="C22"/>
      <c r="D22"/>
      <c r="E22"/>
      <c r="H22"/>
    </row>
    <row r="23" spans="2:12" x14ac:dyDescent="0.25">
      <c r="B23"/>
      <c r="C23"/>
      <c r="D23"/>
      <c r="E23"/>
      <c r="H23"/>
    </row>
    <row r="24" spans="2:12" x14ac:dyDescent="0.25">
      <c r="B24" s="54"/>
      <c r="C24" s="54"/>
      <c r="D24" s="54"/>
      <c r="E24" s="54"/>
      <c r="H24" s="54"/>
    </row>
  </sheetData>
  <mergeCells count="8">
    <mergeCell ref="B18:L18"/>
    <mergeCell ref="B19:L19"/>
    <mergeCell ref="J1:L1"/>
    <mergeCell ref="B4:C5"/>
    <mergeCell ref="B2:L2"/>
    <mergeCell ref="D4:F4"/>
    <mergeCell ref="G4:I4"/>
    <mergeCell ref="J4:L4"/>
  </mergeCells>
  <pageMargins left="1.1023622047244095" right="0.39370078740157483" top="0.15748031496062992" bottom="0.35433070866141736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workbookViewId="0">
      <selection activeCell="P29" sqref="P29"/>
    </sheetView>
  </sheetViews>
  <sheetFormatPr defaultRowHeight="15" x14ac:dyDescent="0.25"/>
  <cols>
    <col min="1" max="1" width="9.140625" customWidth="1"/>
    <col min="3" max="3" width="33.85546875" customWidth="1"/>
    <col min="4" max="4" width="11.140625" customWidth="1"/>
    <col min="5" max="6" width="9.85546875" customWidth="1"/>
    <col min="7" max="7" width="13.140625" customWidth="1"/>
    <col min="8" max="8" width="11.7109375" customWidth="1"/>
    <col min="9" max="9" width="11.28515625" customWidth="1"/>
  </cols>
  <sheetData>
    <row r="1" spans="2:12" ht="81" customHeight="1" x14ac:dyDescent="0.25">
      <c r="G1" s="126" t="s">
        <v>136</v>
      </c>
      <c r="H1" s="126"/>
      <c r="I1" s="126"/>
    </row>
    <row r="2" spans="2:12" s="2" customFormat="1" ht="39" customHeight="1" x14ac:dyDescent="0.25">
      <c r="B2" s="47"/>
      <c r="C2" s="135" t="s">
        <v>34</v>
      </c>
      <c r="D2" s="135"/>
      <c r="E2" s="135"/>
      <c r="F2" s="135"/>
      <c r="G2" s="135"/>
      <c r="H2" s="135"/>
      <c r="I2" s="47"/>
      <c r="J2" s="46"/>
      <c r="K2" s="46"/>
      <c r="L2" s="46"/>
    </row>
    <row r="3" spans="2:12" ht="29.25" customHeight="1" x14ac:dyDescent="0.25">
      <c r="B3" s="132" t="s">
        <v>14</v>
      </c>
      <c r="C3" s="132"/>
      <c r="D3" s="132" t="s">
        <v>35</v>
      </c>
      <c r="E3" s="132"/>
      <c r="F3" s="132"/>
      <c r="G3" s="132" t="s">
        <v>16</v>
      </c>
      <c r="H3" s="132"/>
      <c r="I3" s="132"/>
    </row>
    <row r="4" spans="2:12" ht="31.5" x14ac:dyDescent="0.25">
      <c r="B4" s="132"/>
      <c r="C4" s="132"/>
      <c r="D4" s="62" t="s">
        <v>11</v>
      </c>
      <c r="E4" s="62" t="s">
        <v>18</v>
      </c>
      <c r="F4" s="62" t="s">
        <v>19</v>
      </c>
      <c r="G4" s="62" t="s">
        <v>11</v>
      </c>
      <c r="H4" s="62" t="s">
        <v>18</v>
      </c>
      <c r="I4" s="62" t="s">
        <v>19</v>
      </c>
    </row>
    <row r="5" spans="2:12" ht="15.75" x14ac:dyDescent="0.25">
      <c r="B5" s="137" t="s">
        <v>5</v>
      </c>
      <c r="C5" s="64" t="s">
        <v>20</v>
      </c>
      <c r="D5" s="69">
        <v>947</v>
      </c>
      <c r="E5" s="69" t="s">
        <v>21</v>
      </c>
      <c r="F5" s="69" t="s">
        <v>21</v>
      </c>
      <c r="G5" s="69">
        <v>11934.8</v>
      </c>
      <c r="H5" s="69" t="s">
        <v>21</v>
      </c>
      <c r="I5" s="69" t="str">
        <f>'[1]Прил 9'!I5</f>
        <v>-</v>
      </c>
    </row>
    <row r="6" spans="2:12" s="2" customFormat="1" ht="34.5" customHeight="1" x14ac:dyDescent="0.25">
      <c r="B6" s="137"/>
      <c r="C6" s="70" t="s">
        <v>22</v>
      </c>
      <c r="D6" s="69">
        <v>881</v>
      </c>
      <c r="E6" s="69" t="s">
        <v>21</v>
      </c>
      <c r="F6" s="69" t="s">
        <v>21</v>
      </c>
      <c r="G6" s="69">
        <v>11167.5</v>
      </c>
      <c r="H6" s="69" t="s">
        <v>21</v>
      </c>
      <c r="I6" s="69" t="str">
        <f>'[1]Прил 9'!I6</f>
        <v>-</v>
      </c>
    </row>
    <row r="7" spans="2:12" ht="15.75" x14ac:dyDescent="0.25">
      <c r="B7" s="45" t="s">
        <v>6</v>
      </c>
      <c r="C7" s="64" t="s">
        <v>23</v>
      </c>
      <c r="D7" s="69">
        <v>304</v>
      </c>
      <c r="E7" s="69">
        <v>3</v>
      </c>
      <c r="F7" s="69" t="s">
        <v>21</v>
      </c>
      <c r="G7" s="69">
        <v>20816.3</v>
      </c>
      <c r="H7" s="69">
        <v>280</v>
      </c>
      <c r="I7" s="69" t="str">
        <f>'[1]Прил 9'!I7</f>
        <v>-</v>
      </c>
    </row>
    <row r="8" spans="2:12" s="27" customFormat="1" ht="30.75" customHeight="1" x14ac:dyDescent="0.25">
      <c r="B8" s="45"/>
      <c r="C8" s="45" t="s">
        <v>36</v>
      </c>
      <c r="D8" s="69" t="s">
        <v>21</v>
      </c>
      <c r="E8" s="69" t="s">
        <v>21</v>
      </c>
      <c r="F8" s="69" t="s">
        <v>21</v>
      </c>
      <c r="G8" s="69" t="s">
        <v>21</v>
      </c>
      <c r="H8" s="69" t="s">
        <v>21</v>
      </c>
      <c r="I8" s="69" t="str">
        <f>'[1]Прил 9'!I8</f>
        <v>-</v>
      </c>
    </row>
    <row r="9" spans="2:12" ht="15.75" x14ac:dyDescent="0.25">
      <c r="B9" s="45" t="s">
        <v>7</v>
      </c>
      <c r="C9" s="64" t="s">
        <v>25</v>
      </c>
      <c r="D9" s="69">
        <v>32</v>
      </c>
      <c r="E9" s="69">
        <v>8</v>
      </c>
      <c r="F9" s="69" t="s">
        <v>21</v>
      </c>
      <c r="G9" s="69">
        <v>11259.6</v>
      </c>
      <c r="H9" s="69">
        <v>3202</v>
      </c>
      <c r="I9" s="69" t="str">
        <f>'[1]Прил 9'!I9</f>
        <v>-</v>
      </c>
    </row>
    <row r="10" spans="2:12" ht="31.5" x14ac:dyDescent="0.25">
      <c r="B10" s="67"/>
      <c r="C10" s="65" t="s">
        <v>28</v>
      </c>
      <c r="D10" s="69">
        <v>0</v>
      </c>
      <c r="E10" s="69">
        <v>0</v>
      </c>
      <c r="F10" s="69" t="s">
        <v>21</v>
      </c>
      <c r="G10" s="69">
        <v>0</v>
      </c>
      <c r="H10" s="69">
        <v>0</v>
      </c>
      <c r="I10" s="69" t="str">
        <f>'[1]Прил 9'!I10</f>
        <v>-</v>
      </c>
    </row>
    <row r="11" spans="2:12" ht="15.75" x14ac:dyDescent="0.25">
      <c r="B11" s="45" t="s">
        <v>26</v>
      </c>
      <c r="C11" s="64" t="s">
        <v>27</v>
      </c>
      <c r="D11" s="69">
        <v>2</v>
      </c>
      <c r="E11" s="69">
        <v>3</v>
      </c>
      <c r="F11" s="69" t="s">
        <v>21</v>
      </c>
      <c r="G11" s="69">
        <v>2010</v>
      </c>
      <c r="H11" s="69">
        <v>5750</v>
      </c>
      <c r="I11" s="69" t="str">
        <f>'[1]Прил 9'!I11</f>
        <v>-</v>
      </c>
    </row>
    <row r="12" spans="2:12" s="27" customFormat="1" ht="31.5" x14ac:dyDescent="0.25">
      <c r="B12" s="45"/>
      <c r="C12" s="45" t="s">
        <v>28</v>
      </c>
      <c r="D12" s="69" t="str">
        <f>'[1]Прил 9'!D12</f>
        <v>-</v>
      </c>
      <c r="E12" s="69" t="str">
        <f>'[1]Прил 9'!E12</f>
        <v>-</v>
      </c>
      <c r="F12" s="69" t="str">
        <f>'[1]Прил 9'!F12</f>
        <v>-</v>
      </c>
      <c r="G12" s="69" t="str">
        <f>'[1]Прил 9'!G12</f>
        <v>-</v>
      </c>
      <c r="H12" s="69" t="str">
        <f>'[1]Прил 9'!H12</f>
        <v>-</v>
      </c>
      <c r="I12" s="69" t="str">
        <f>'[1]Прил 9'!I12</f>
        <v>-</v>
      </c>
    </row>
    <row r="13" spans="2:12" s="68" customFormat="1" ht="15.75" x14ac:dyDescent="0.25">
      <c r="B13" s="66" t="s">
        <v>29</v>
      </c>
      <c r="C13" s="66" t="s">
        <v>30</v>
      </c>
      <c r="D13" s="69" t="str">
        <f>'[1]Прил 9'!D13</f>
        <v>-</v>
      </c>
      <c r="E13" s="69" t="str">
        <f>'[1]Прил 9'!E13</f>
        <v>-</v>
      </c>
      <c r="F13" s="69" t="str">
        <f>'[1]Прил 9'!F13</f>
        <v>-</v>
      </c>
      <c r="G13" s="69" t="str">
        <f>'[1]Прил 9'!G13</f>
        <v>-</v>
      </c>
      <c r="H13" s="69" t="str">
        <f>'[1]Прил 9'!H13</f>
        <v>-</v>
      </c>
      <c r="I13" s="69" t="str">
        <f>'[1]Прил 9'!I13</f>
        <v>-</v>
      </c>
    </row>
    <row r="14" spans="2:12" s="27" customFormat="1" ht="31.5" x14ac:dyDescent="0.25">
      <c r="B14" s="45"/>
      <c r="C14" s="45" t="s">
        <v>28</v>
      </c>
      <c r="D14" s="69" t="str">
        <f>'[1]Прил 9'!D14</f>
        <v>-</v>
      </c>
      <c r="E14" s="69" t="str">
        <f>'[1]Прил 9'!E14</f>
        <v>-</v>
      </c>
      <c r="F14" s="69" t="str">
        <f>'[1]Прил 9'!F14</f>
        <v>-</v>
      </c>
      <c r="G14" s="69" t="str">
        <f>'[1]Прил 9'!G14</f>
        <v>-</v>
      </c>
      <c r="H14" s="69" t="str">
        <f>'[1]Прил 9'!H14</f>
        <v>-</v>
      </c>
      <c r="I14" s="69" t="str">
        <f>'[1]Прил 9'!I14</f>
        <v>-</v>
      </c>
    </row>
    <row r="15" spans="2:12" ht="15.75" x14ac:dyDescent="0.25">
      <c r="B15" s="45" t="s">
        <v>31</v>
      </c>
      <c r="C15" s="64" t="s">
        <v>32</v>
      </c>
      <c r="D15" s="69" t="str">
        <f>'[1]Прил 9'!D15</f>
        <v>-</v>
      </c>
      <c r="E15" s="69" t="str">
        <f>'[1]Прил 9'!E15</f>
        <v>-</v>
      </c>
      <c r="F15" s="69" t="str">
        <f>'[1]Прил 9'!F15</f>
        <v>-</v>
      </c>
      <c r="G15" s="69" t="str">
        <f>'[1]Прил 9'!G15</f>
        <v>-</v>
      </c>
      <c r="H15" s="69" t="str">
        <f>'[1]Прил 9'!H15</f>
        <v>-</v>
      </c>
      <c r="I15" s="69" t="str">
        <f>'[1]Прил 9'!I15</f>
        <v>-</v>
      </c>
    </row>
    <row r="16" spans="2:12" x14ac:dyDescent="0.25">
      <c r="D16" s="88"/>
    </row>
    <row r="17" spans="2:9" ht="24.75" customHeight="1" x14ac:dyDescent="0.25">
      <c r="B17" s="136" t="s">
        <v>124</v>
      </c>
      <c r="C17" s="136"/>
      <c r="D17" s="136"/>
      <c r="E17" s="136"/>
      <c r="F17" s="136"/>
      <c r="G17" s="136"/>
      <c r="H17" s="136"/>
      <c r="I17" s="136"/>
    </row>
    <row r="18" spans="2:9" ht="78.75" customHeight="1" x14ac:dyDescent="0.25">
      <c r="B18" s="136" t="s">
        <v>125</v>
      </c>
      <c r="C18" s="136"/>
      <c r="D18" s="136"/>
      <c r="E18" s="136"/>
      <c r="F18" s="136"/>
      <c r="G18" s="136"/>
      <c r="H18" s="136"/>
      <c r="I18" s="136"/>
    </row>
    <row r="21" spans="2:9" ht="15.75" x14ac:dyDescent="0.25">
      <c r="B21" s="54"/>
      <c r="C21" s="54"/>
      <c r="D21" s="54"/>
      <c r="E21" s="54"/>
      <c r="F21" s="4"/>
      <c r="G21" s="4"/>
      <c r="H21" s="54"/>
    </row>
    <row r="22" spans="2:9" ht="15.75" x14ac:dyDescent="0.25">
      <c r="F22" s="4"/>
      <c r="G22" s="4"/>
    </row>
    <row r="23" spans="2:9" ht="15.75" x14ac:dyDescent="0.25">
      <c r="F23" s="4"/>
      <c r="G23" s="4"/>
    </row>
    <row r="24" spans="2:9" ht="15.75" x14ac:dyDescent="0.25">
      <c r="B24" s="54"/>
      <c r="C24" s="54"/>
      <c r="D24" s="54"/>
      <c r="E24" s="54"/>
      <c r="F24" s="4"/>
      <c r="G24" s="4"/>
      <c r="H24" s="54"/>
    </row>
  </sheetData>
  <mergeCells count="8">
    <mergeCell ref="G1:I1"/>
    <mergeCell ref="C2:H2"/>
    <mergeCell ref="B18:I18"/>
    <mergeCell ref="B17:I17"/>
    <mergeCell ref="B5:B6"/>
    <mergeCell ref="G3:I3"/>
    <mergeCell ref="D3:F3"/>
    <mergeCell ref="B3:C4"/>
  </mergeCells>
  <pageMargins left="0.70866141732283472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Карпова Ольга Александровна</cp:lastModifiedBy>
  <cp:lastPrinted>2018-10-19T09:03:38Z</cp:lastPrinted>
  <dcterms:created xsi:type="dcterms:W3CDTF">2015-10-15T04:06:20Z</dcterms:created>
  <dcterms:modified xsi:type="dcterms:W3CDTF">2018-10-19T09:06:13Z</dcterms:modified>
</cp:coreProperties>
</file>