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Джобка\!!!РАБОЧАЯ\ВЫСОКАЯ сторона\Отключения поквартально на сайт\"/>
    </mc:Choice>
  </mc:AlternateContent>
  <bookViews>
    <workbookView xWindow="0" yWindow="0" windowWidth="25200" windowHeight="11985"/>
  </bookViews>
  <sheets>
    <sheet name="Статистика" sheetId="1" r:id="rId1"/>
    <sheet name="Лист1" sheetId="2" r:id="rId2"/>
  </sheets>
  <definedNames>
    <definedName name="_xlnm._FilterDatabase" localSheetId="0" hidden="1">Статистика!$A$114:$R$114</definedName>
    <definedName name="_xlnm.Print_Area" localSheetId="0">Статистика!$A$1:$P$157</definedName>
  </definedNames>
  <calcPr calcId="152511"/>
</workbook>
</file>

<file path=xl/calcChain.xml><?xml version="1.0" encoding="utf-8"?>
<calcChain xmlns="http://schemas.openxmlformats.org/spreadsheetml/2006/main">
  <c r="P12" i="1" l="1"/>
  <c r="A66" i="1"/>
  <c r="A67" i="1"/>
  <c r="A68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65" i="1"/>
  <c r="A17" i="1"/>
  <c r="A18" i="1"/>
  <c r="A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16" i="1"/>
  <c r="I64" i="1"/>
  <c r="G64" i="1"/>
  <c r="D64" i="1"/>
  <c r="H64" i="1" l="1"/>
  <c r="P13" i="1" l="1"/>
  <c r="E126" i="1" l="1"/>
  <c r="E142" i="1"/>
  <c r="D142" i="1"/>
  <c r="E141" i="1"/>
  <c r="I141" i="1" s="1"/>
  <c r="D141" i="1"/>
  <c r="E140" i="1"/>
  <c r="G140" i="1" s="1"/>
  <c r="D140" i="1"/>
  <c r="E139" i="1"/>
  <c r="G139" i="1" s="1"/>
  <c r="D139" i="1"/>
  <c r="E138" i="1"/>
  <c r="I138" i="1" s="1"/>
  <c r="D138" i="1"/>
  <c r="E137" i="1"/>
  <c r="I137" i="1" s="1"/>
  <c r="D137" i="1"/>
  <c r="E136" i="1"/>
  <c r="G136" i="1" s="1"/>
  <c r="D136" i="1"/>
  <c r="E135" i="1"/>
  <c r="G135" i="1" s="1"/>
  <c r="D135" i="1"/>
  <c r="E134" i="1"/>
  <c r="I134" i="1" s="1"/>
  <c r="D134" i="1"/>
  <c r="I133" i="1"/>
  <c r="D133" i="1"/>
  <c r="E132" i="1"/>
  <c r="G132" i="1" s="1"/>
  <c r="D132" i="1"/>
  <c r="E131" i="1"/>
  <c r="G131" i="1" s="1"/>
  <c r="D131" i="1"/>
  <c r="E130" i="1"/>
  <c r="I130" i="1" s="1"/>
  <c r="D130" i="1"/>
  <c r="E129" i="1"/>
  <c r="I129" i="1" s="1"/>
  <c r="D129" i="1"/>
  <c r="E128" i="1"/>
  <c r="G128" i="1" s="1"/>
  <c r="D128" i="1"/>
  <c r="E127" i="1"/>
  <c r="G127" i="1" s="1"/>
  <c r="D127" i="1"/>
  <c r="D126" i="1"/>
  <c r="E125" i="1"/>
  <c r="D125" i="1"/>
  <c r="G124" i="1"/>
  <c r="D124" i="1"/>
  <c r="G123" i="1"/>
  <c r="D123" i="1"/>
  <c r="E122" i="1"/>
  <c r="D122" i="1"/>
  <c r="E121" i="1"/>
  <c r="I121" i="1" s="1"/>
  <c r="D121" i="1"/>
  <c r="E120" i="1"/>
  <c r="G120" i="1" s="1"/>
  <c r="D120" i="1"/>
  <c r="E119" i="1"/>
  <c r="G119" i="1" s="1"/>
  <c r="H119" i="1" s="1"/>
  <c r="D119" i="1"/>
  <c r="D118" i="1"/>
  <c r="E117" i="1"/>
  <c r="D117" i="1"/>
  <c r="E116" i="1"/>
  <c r="G116" i="1" s="1"/>
  <c r="D116" i="1"/>
  <c r="E115" i="1"/>
  <c r="G115" i="1" s="1"/>
  <c r="D115" i="1"/>
  <c r="E150" i="1"/>
  <c r="D150" i="1"/>
  <c r="E149" i="1"/>
  <c r="G149" i="1" s="1"/>
  <c r="D149" i="1"/>
  <c r="E148" i="1"/>
  <c r="G148" i="1" s="1"/>
  <c r="D148" i="1"/>
  <c r="E147" i="1"/>
  <c r="I147" i="1" s="1"/>
  <c r="D147" i="1"/>
  <c r="E146" i="1"/>
  <c r="I146" i="1" s="1"/>
  <c r="D146" i="1"/>
  <c r="E145" i="1"/>
  <c r="G145" i="1" s="1"/>
  <c r="D145" i="1"/>
  <c r="G144" i="1"/>
  <c r="D144" i="1"/>
  <c r="E143" i="1"/>
  <c r="I143" i="1" s="1"/>
  <c r="D143" i="1"/>
  <c r="I115" i="1" l="1"/>
  <c r="I119" i="1"/>
  <c r="I135" i="1"/>
  <c r="I139" i="1"/>
  <c r="H115" i="1"/>
  <c r="I144" i="1"/>
  <c r="I131" i="1"/>
  <c r="H116" i="1"/>
  <c r="G117" i="1"/>
  <c r="H117" i="1" s="1"/>
  <c r="H120" i="1"/>
  <c r="G121" i="1"/>
  <c r="H121" i="1" s="1"/>
  <c r="H124" i="1"/>
  <c r="G125" i="1"/>
  <c r="H125" i="1" s="1"/>
  <c r="H128" i="1"/>
  <c r="G129" i="1"/>
  <c r="H129" i="1" s="1"/>
  <c r="H132" i="1"/>
  <c r="G133" i="1"/>
  <c r="H133" i="1" s="1"/>
  <c r="H136" i="1"/>
  <c r="G137" i="1"/>
  <c r="H137" i="1" s="1"/>
  <c r="H140" i="1"/>
  <c r="G141" i="1"/>
  <c r="H141" i="1" s="1"/>
  <c r="I120" i="1"/>
  <c r="H123" i="1"/>
  <c r="I124" i="1"/>
  <c r="H127" i="1"/>
  <c r="H131" i="1"/>
  <c r="H135" i="1"/>
  <c r="H139" i="1"/>
  <c r="G130" i="1"/>
  <c r="H130" i="1" s="1"/>
  <c r="G134" i="1"/>
  <c r="H134" i="1" s="1"/>
  <c r="G138" i="1"/>
  <c r="H138" i="1" s="1"/>
  <c r="G142" i="1"/>
  <c r="H142" i="1" s="1"/>
  <c r="G118" i="1"/>
  <c r="H118" i="1" s="1"/>
  <c r="G122" i="1"/>
  <c r="H122" i="1" s="1"/>
  <c r="G126" i="1"/>
  <c r="H126" i="1" s="1"/>
  <c r="H145" i="1"/>
  <c r="G146" i="1"/>
  <c r="H146" i="1" s="1"/>
  <c r="H149" i="1"/>
  <c r="H144" i="1"/>
  <c r="I145" i="1"/>
  <c r="H148" i="1"/>
  <c r="G150" i="1"/>
  <c r="H150" i="1" s="1"/>
  <c r="G143" i="1"/>
  <c r="H143" i="1" s="1"/>
  <c r="G147" i="1"/>
  <c r="H147" i="1" s="1"/>
  <c r="E113" i="1"/>
  <c r="G113" i="1" s="1"/>
  <c r="D113" i="1"/>
  <c r="E112" i="1"/>
  <c r="G112" i="1" s="1"/>
  <c r="D112" i="1"/>
  <c r="E111" i="1"/>
  <c r="D111" i="1"/>
  <c r="E110" i="1"/>
  <c r="G110" i="1" s="1"/>
  <c r="D110" i="1"/>
  <c r="E109" i="1"/>
  <c r="G109" i="1" s="1"/>
  <c r="D109" i="1"/>
  <c r="E108" i="1"/>
  <c r="G108" i="1" s="1"/>
  <c r="D108" i="1"/>
  <c r="E107" i="1"/>
  <c r="I107" i="1" s="1"/>
  <c r="D107" i="1"/>
  <c r="E105" i="1"/>
  <c r="D105" i="1"/>
  <c r="E104" i="1"/>
  <c r="G104" i="1" s="1"/>
  <c r="D104" i="1"/>
  <c r="E103" i="1"/>
  <c r="G103" i="1" s="1"/>
  <c r="D103" i="1"/>
  <c r="E102" i="1"/>
  <c r="G102" i="1" s="1"/>
  <c r="D102" i="1"/>
  <c r="E100" i="1"/>
  <c r="I100" i="1" s="1"/>
  <c r="D100" i="1"/>
  <c r="G99" i="1"/>
  <c r="E99" i="1"/>
  <c r="I99" i="1" s="1"/>
  <c r="D99" i="1"/>
  <c r="E98" i="1"/>
  <c r="G98" i="1" s="1"/>
  <c r="D98" i="1"/>
  <c r="E97" i="1"/>
  <c r="G97" i="1" s="1"/>
  <c r="D97" i="1"/>
  <c r="D93" i="1"/>
  <c r="D94" i="1"/>
  <c r="D95" i="1"/>
  <c r="D96" i="1"/>
  <c r="D101" i="1"/>
  <c r="D106" i="1"/>
  <c r="E96" i="1"/>
  <c r="I95" i="1"/>
  <c r="G95" i="1"/>
  <c r="E94" i="1"/>
  <c r="G94" i="1" s="1"/>
  <c r="E93" i="1"/>
  <c r="G93" i="1" s="1"/>
  <c r="E106" i="1"/>
  <c r="G106" i="1" s="1"/>
  <c r="E101" i="1"/>
  <c r="G101" i="1" s="1"/>
  <c r="J72" i="1"/>
  <c r="J73" i="1"/>
  <c r="J74" i="1"/>
  <c r="J71" i="1"/>
  <c r="E79" i="1"/>
  <c r="G79" i="1" s="1"/>
  <c r="E80" i="1"/>
  <c r="G80" i="1" s="1"/>
  <c r="E81" i="1"/>
  <c r="G81" i="1" s="1"/>
  <c r="E82" i="1"/>
  <c r="I82" i="1" s="1"/>
  <c r="E83" i="1"/>
  <c r="I83" i="1" s="1"/>
  <c r="E84" i="1"/>
  <c r="G84" i="1" s="1"/>
  <c r="E85" i="1"/>
  <c r="G85" i="1" s="1"/>
  <c r="E86" i="1"/>
  <c r="E87" i="1"/>
  <c r="G87" i="1" s="1"/>
  <c r="E88" i="1"/>
  <c r="G88" i="1" s="1"/>
  <c r="E89" i="1"/>
  <c r="G89" i="1" s="1"/>
  <c r="E90" i="1"/>
  <c r="G90" i="1" s="1"/>
  <c r="E91" i="1"/>
  <c r="I91" i="1" s="1"/>
  <c r="E92" i="1"/>
  <c r="I92" i="1" s="1"/>
  <c r="D86" i="1"/>
  <c r="D85" i="1"/>
  <c r="D84" i="1"/>
  <c r="D83" i="1"/>
  <c r="D82" i="1"/>
  <c r="D81" i="1"/>
  <c r="D80" i="1"/>
  <c r="D89" i="1"/>
  <c r="D88" i="1"/>
  <c r="D87" i="1"/>
  <c r="D79" i="1"/>
  <c r="D90" i="1"/>
  <c r="D91" i="1"/>
  <c r="D92" i="1"/>
  <c r="D72" i="1"/>
  <c r="D73" i="1"/>
  <c r="D74" i="1"/>
  <c r="E70" i="1"/>
  <c r="I70" i="1" s="1"/>
  <c r="E71" i="1"/>
  <c r="I71" i="1" s="1"/>
  <c r="E72" i="1"/>
  <c r="I72" i="1" s="1"/>
  <c r="E73" i="1"/>
  <c r="I73" i="1" s="1"/>
  <c r="E74" i="1"/>
  <c r="I74" i="1" s="1"/>
  <c r="E75" i="1"/>
  <c r="E76" i="1"/>
  <c r="E77" i="1"/>
  <c r="E78" i="1"/>
  <c r="E69" i="1"/>
  <c r="G67" i="1"/>
  <c r="G68" i="1"/>
  <c r="G70" i="1"/>
  <c r="G71" i="1"/>
  <c r="G72" i="1"/>
  <c r="G73" i="1"/>
  <c r="G74" i="1"/>
  <c r="G75" i="1"/>
  <c r="G76" i="1"/>
  <c r="G77" i="1"/>
  <c r="G78" i="1"/>
  <c r="D67" i="1"/>
  <c r="D68" i="1"/>
  <c r="D69" i="1"/>
  <c r="D70" i="1"/>
  <c r="H70" i="1" s="1"/>
  <c r="D71" i="1"/>
  <c r="D75" i="1"/>
  <c r="D76" i="1"/>
  <c r="D77" i="1"/>
  <c r="D78" i="1"/>
  <c r="I66" i="1"/>
  <c r="I65" i="1"/>
  <c r="G66" i="1"/>
  <c r="D66" i="1"/>
  <c r="G65" i="1"/>
  <c r="D65" i="1"/>
  <c r="I60" i="1"/>
  <c r="G60" i="1"/>
  <c r="D60" i="1"/>
  <c r="I59" i="1"/>
  <c r="G59" i="1"/>
  <c r="D59" i="1"/>
  <c r="I61" i="1"/>
  <c r="G61" i="1"/>
  <c r="D61" i="1"/>
  <c r="I55" i="1"/>
  <c r="G55" i="1"/>
  <c r="D55" i="1"/>
  <c r="G50" i="1"/>
  <c r="D50" i="1"/>
  <c r="I49" i="1"/>
  <c r="G49" i="1"/>
  <c r="D49" i="1"/>
  <c r="I48" i="1"/>
  <c r="G48" i="1"/>
  <c r="D48" i="1"/>
  <c r="I47" i="1"/>
  <c r="G47" i="1"/>
  <c r="D47" i="1"/>
  <c r="I46" i="1"/>
  <c r="G46" i="1"/>
  <c r="D46" i="1"/>
  <c r="G45" i="1"/>
  <c r="D45" i="1"/>
  <c r="I44" i="1"/>
  <c r="G44" i="1"/>
  <c r="D44" i="1"/>
  <c r="I43" i="1"/>
  <c r="G43" i="1"/>
  <c r="D43" i="1"/>
  <c r="I54" i="1"/>
  <c r="G54" i="1"/>
  <c r="D54" i="1"/>
  <c r="I53" i="1"/>
  <c r="G53" i="1"/>
  <c r="D53" i="1"/>
  <c r="I52" i="1"/>
  <c r="G52" i="1"/>
  <c r="D52" i="1"/>
  <c r="G51" i="1"/>
  <c r="D51" i="1"/>
  <c r="I57" i="1"/>
  <c r="G57" i="1"/>
  <c r="D57" i="1"/>
  <c r="I56" i="1"/>
  <c r="G56" i="1"/>
  <c r="D56" i="1"/>
  <c r="I58" i="1"/>
  <c r="G58" i="1"/>
  <c r="D58" i="1"/>
  <c r="G92" i="1" l="1"/>
  <c r="H92" i="1" s="1"/>
  <c r="I101" i="1"/>
  <c r="I87" i="1"/>
  <c r="I102" i="1"/>
  <c r="I108" i="1"/>
  <c r="G91" i="1"/>
  <c r="H91" i="1" s="1"/>
  <c r="G83" i="1"/>
  <c r="I93" i="1"/>
  <c r="I112" i="1"/>
  <c r="H113" i="1"/>
  <c r="I113" i="1"/>
  <c r="H112" i="1"/>
  <c r="H110" i="1"/>
  <c r="H109" i="1"/>
  <c r="I109" i="1"/>
  <c r="H108" i="1"/>
  <c r="G107" i="1"/>
  <c r="H107" i="1" s="1"/>
  <c r="G111" i="1"/>
  <c r="H111" i="1" s="1"/>
  <c r="H104" i="1"/>
  <c r="H78" i="1"/>
  <c r="H85" i="1"/>
  <c r="H103" i="1"/>
  <c r="H102" i="1"/>
  <c r="H99" i="1"/>
  <c r="H98" i="1"/>
  <c r="I97" i="1"/>
  <c r="H97" i="1"/>
  <c r="G105" i="1"/>
  <c r="H105" i="1" s="1"/>
  <c r="G100" i="1"/>
  <c r="H100" i="1" s="1"/>
  <c r="H95" i="1"/>
  <c r="H68" i="1"/>
  <c r="I106" i="1"/>
  <c r="H106" i="1"/>
  <c r="H94" i="1"/>
  <c r="H101" i="1"/>
  <c r="H93" i="1"/>
  <c r="G96" i="1"/>
  <c r="H96" i="1" s="1"/>
  <c r="H84" i="1"/>
  <c r="H87" i="1"/>
  <c r="H79" i="1"/>
  <c r="H89" i="1"/>
  <c r="H88" i="1"/>
  <c r="I84" i="1"/>
  <c r="G82" i="1"/>
  <c r="H82" i="1" s="1"/>
  <c r="H81" i="1"/>
  <c r="H80" i="1"/>
  <c r="I80" i="1"/>
  <c r="I79" i="1"/>
  <c r="H76" i="1"/>
  <c r="H74" i="1"/>
  <c r="H90" i="1"/>
  <c r="H83" i="1"/>
  <c r="H73" i="1"/>
  <c r="G86" i="1"/>
  <c r="H86" i="1" s="1"/>
  <c r="H67" i="1"/>
  <c r="H75" i="1"/>
  <c r="H72" i="1"/>
  <c r="H77" i="1"/>
  <c r="H71" i="1"/>
  <c r="G69" i="1"/>
  <c r="H69" i="1" s="1"/>
  <c r="H66" i="1"/>
  <c r="H65" i="1"/>
  <c r="H61" i="1"/>
  <c r="H56" i="1"/>
  <c r="H44" i="1"/>
  <c r="H55" i="1"/>
  <c r="H57" i="1"/>
  <c r="H60" i="1"/>
  <c r="H59" i="1"/>
  <c r="H53" i="1"/>
  <c r="H43" i="1"/>
  <c r="H50" i="1"/>
  <c r="H51" i="1"/>
  <c r="H45" i="1"/>
  <c r="H48" i="1"/>
  <c r="H58" i="1"/>
  <c r="H52" i="1"/>
  <c r="H47" i="1"/>
  <c r="H54" i="1"/>
  <c r="H46" i="1"/>
  <c r="H49" i="1"/>
  <c r="I35" i="1" l="1"/>
  <c r="I36" i="1"/>
  <c r="I37" i="1"/>
  <c r="I38" i="1"/>
  <c r="I40" i="1"/>
  <c r="I42" i="1"/>
  <c r="I34" i="1"/>
  <c r="G37" i="1"/>
  <c r="D37" i="1"/>
  <c r="G36" i="1"/>
  <c r="D36" i="1"/>
  <c r="G35" i="1"/>
  <c r="D35" i="1"/>
  <c r="G34" i="1"/>
  <c r="D34" i="1"/>
  <c r="G33" i="1"/>
  <c r="D33" i="1"/>
  <c r="G32" i="1"/>
  <c r="D32" i="1"/>
  <c r="G30" i="1"/>
  <c r="G31" i="1"/>
  <c r="G38" i="1"/>
  <c r="G39" i="1"/>
  <c r="G40" i="1"/>
  <c r="G41" i="1"/>
  <c r="G42" i="1"/>
  <c r="D30" i="1"/>
  <c r="D31" i="1"/>
  <c r="D38" i="1"/>
  <c r="D39" i="1"/>
  <c r="D40" i="1"/>
  <c r="D41" i="1"/>
  <c r="D42" i="1"/>
  <c r="G27" i="1"/>
  <c r="D27" i="1"/>
  <c r="G29" i="1"/>
  <c r="D29" i="1"/>
  <c r="G28" i="1"/>
  <c r="D28" i="1"/>
  <c r="G26" i="1"/>
  <c r="D26" i="1"/>
  <c r="D19" i="1"/>
  <c r="G24" i="1"/>
  <c r="G25" i="1"/>
  <c r="D24" i="1"/>
  <c r="D25" i="1"/>
  <c r="G16" i="1"/>
  <c r="G17" i="1"/>
  <c r="G18" i="1"/>
  <c r="G19" i="1"/>
  <c r="G20" i="1"/>
  <c r="G21" i="1"/>
  <c r="G22" i="1"/>
  <c r="G23" i="1"/>
  <c r="D16" i="1"/>
  <c r="D17" i="1"/>
  <c r="D18" i="1"/>
  <c r="H18" i="1" s="1"/>
  <c r="D20" i="1"/>
  <c r="D21" i="1"/>
  <c r="D22" i="1"/>
  <c r="D23" i="1"/>
  <c r="H30" i="1" l="1"/>
  <c r="H41" i="1"/>
  <c r="H31" i="1"/>
  <c r="H40" i="1"/>
  <c r="H42" i="1"/>
  <c r="H36" i="1"/>
  <c r="H26" i="1"/>
  <c r="H29" i="1"/>
  <c r="H32" i="1"/>
  <c r="H34" i="1"/>
  <c r="H28" i="1"/>
  <c r="H37" i="1"/>
  <c r="H39" i="1"/>
  <c r="H38" i="1"/>
  <c r="H35" i="1"/>
  <c r="H33" i="1"/>
  <c r="H20" i="1"/>
  <c r="H25" i="1"/>
  <c r="H27" i="1"/>
  <c r="H23" i="1"/>
  <c r="H16" i="1"/>
  <c r="H24" i="1"/>
  <c r="H21" i="1"/>
  <c r="H17" i="1"/>
  <c r="H22" i="1"/>
  <c r="H19" i="1"/>
  <c r="G15" i="1" l="1"/>
  <c r="D15" i="1"/>
  <c r="H15" i="1" l="1"/>
</calcChain>
</file>

<file path=xl/sharedStrings.xml><?xml version="1.0" encoding="utf-8"?>
<sst xmlns="http://schemas.openxmlformats.org/spreadsheetml/2006/main" count="598" uniqueCount="213">
  <si>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</si>
  <si>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</si>
  <si>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</si>
  <si>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</si>
  <si>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</si>
  <si>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10</t>
  </si>
  <si>
    <t>Отключение в результате выхода из строя элементов КЛ-10/6кВ</t>
  </si>
  <si>
    <t>6</t>
  </si>
  <si>
    <t>Отключение в результате выхода из строя элементов об.ТП</t>
  </si>
  <si>
    <t>Повреждений не обнаружено</t>
  </si>
  <si>
    <t>35</t>
  </si>
  <si>
    <t>Восстановлено</t>
  </si>
  <si>
    <t>пункт №11пп.б абз.15</t>
  </si>
  <si>
    <t>Включено с резерва, аварийно-восстановительный ремонт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</si>
  <si>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</si>
  <si>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</si>
  <si>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</si>
  <si>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</si>
  <si>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</si>
  <si>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</si>
  <si>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</si>
  <si>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</si>
  <si>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</si>
  <si>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в т.ч. по причине отключений в смежных сетевых организациях</t>
  </si>
  <si>
    <t>Отключение в результате действий сторонних лиц или организаций</t>
  </si>
  <si>
    <t>Отключение в результате повреждения в сетях смежной сетевой организации</t>
  </si>
  <si>
    <t xml:space="preserve">                    Проверил</t>
  </si>
  <si>
    <t xml:space="preserve">                                                                                                                          </t>
  </si>
  <si>
    <t xml:space="preserve">               Начальник ПТО</t>
  </si>
  <si>
    <t xml:space="preserve">           Выполнил</t>
  </si>
  <si>
    <t xml:space="preserve">        __________________ Е.В.Масс</t>
  </si>
  <si>
    <t xml:space="preserve"> __________________ А.С.Золотухин</t>
  </si>
  <si>
    <t xml:space="preserve">   ________________ Р.Х.Валитов</t>
  </si>
  <si>
    <t xml:space="preserve">             «Утверждаю»</t>
  </si>
  <si>
    <t xml:space="preserve">      Технический директор</t>
  </si>
  <si>
    <t xml:space="preserve">            ООО «Горсети»</t>
  </si>
  <si>
    <t>III квартал 2016 г.</t>
  </si>
  <si>
    <t>ИЮЛЬ</t>
  </si>
  <si>
    <t>КЛ-10 кВ от ПС Восточная до тп 444</t>
  </si>
  <si>
    <t>КЛ 10 кВ. от п/ст Коммунальная до РП Алтайский</t>
  </si>
  <si>
    <t>КЛ-10кВ от тп 29 до тп 656</t>
  </si>
  <si>
    <t>КЛ-10кВ от ПС "Правобережная" до ТП 606-2</t>
  </si>
  <si>
    <t>КЛ-10кВ от ПС "Восточная" до ТП-444</t>
  </si>
  <si>
    <t>КЛ-10кВ от ТП 447 до РВ 225</t>
  </si>
  <si>
    <t>КЛ-10кВ от ТП 2888 до ТП 402</t>
  </si>
  <si>
    <t>КЛ-10кВ от ПС "Западная" до ТП 506</t>
  </si>
  <si>
    <t>ПС "Солнечная"</t>
  </si>
  <si>
    <t>Км-4</t>
  </si>
  <si>
    <t xml:space="preserve">КЛ-6кВ 609 от ПС «ТЭЦ-1» </t>
  </si>
  <si>
    <t>О-17</t>
  </si>
  <si>
    <t>Ск-2</t>
  </si>
  <si>
    <t>Ск-1</t>
  </si>
  <si>
    <t>Зр-9</t>
  </si>
  <si>
    <t>Сб-9</t>
  </si>
  <si>
    <t>ТП 12П</t>
  </si>
  <si>
    <t>КЛ-10кВ от ПС "ГРЭС-2" до РП "Нахимовский"</t>
  </si>
  <si>
    <t>КЛ-6кВ от ПС "Южная" до РП "Учебный"</t>
  </si>
  <si>
    <t>КЛ-10кВ от ТП 35 до ТП 29</t>
  </si>
  <si>
    <t>КЛ-10кВ от ПС "Спутник" до ТП 24</t>
  </si>
  <si>
    <t>КЛ-10кВ от ПС "Коммунальная" до ТП 171</t>
  </si>
  <si>
    <t>КЛ-10кВ от тп 470 до тп 676.</t>
  </si>
  <si>
    <t>КЛ-10кВ от ПС "ГРЭС-2" до РП "Ягодный"</t>
  </si>
  <si>
    <t>КЛ-10кВ от ПС "Коммунальная" до РП "Фрунзенский"</t>
  </si>
  <si>
    <t>ТП 478</t>
  </si>
  <si>
    <t>КЛ-10кВ от ТП 365 до ТП 367</t>
  </si>
  <si>
    <t>КЛ-10кВ от РП "Алтайский" до ТП 383</t>
  </si>
  <si>
    <t>КЛ-6кВ от ПС "Центральная" до ТП 604-124</t>
  </si>
  <si>
    <t>КЛ-6кВ от ПС "Центральная" до РП "Контур"</t>
  </si>
  <si>
    <t>ПС "Центральная"</t>
  </si>
  <si>
    <t>I, II с.ш.</t>
  </si>
  <si>
    <t>Отключение в результате выхода из строя элементов ВЛ-10/6кВ</t>
  </si>
  <si>
    <t>ПП-3</t>
  </si>
  <si>
    <t>КЛ-10кВ от ПС "Восточная" до ТП 578</t>
  </si>
  <si>
    <t>КЛ-10кВ от ЦРП "ДСМ" до ТП АБЗ</t>
  </si>
  <si>
    <t>АВГУСТ</t>
  </si>
  <si>
    <t>КЛ-10кВ от ПС "Научная" до РП "Степановский"</t>
  </si>
  <si>
    <t>127</t>
  </si>
  <si>
    <t>ВЛ-10кВ от ТП 29 до ТП 656</t>
  </si>
  <si>
    <t>КЛ-10кВ от ТП 927-36 до ТП 927-20</t>
  </si>
  <si>
    <t>432</t>
  </si>
  <si>
    <t>КЛ-6кВ от ПС "Северная" до ТП 611-66</t>
  </si>
  <si>
    <t>802,820,824,833</t>
  </si>
  <si>
    <t>ПС "Восточная"</t>
  </si>
  <si>
    <t>35/101, 1009</t>
  </si>
  <si>
    <t>ПС "ГРЭС-2"</t>
  </si>
  <si>
    <t>1020</t>
  </si>
  <si>
    <t>ПС "Каштак"</t>
  </si>
  <si>
    <t>КЛ-6кВ от ТП 611-10 до ТП 611-13</t>
  </si>
  <si>
    <t>КЛ-10кВ от ПС "Солнечная" до РП "Солнечный"</t>
  </si>
  <si>
    <t>КЛ-10кВ от ТП 221 до ТП 101</t>
  </si>
  <si>
    <t>КЛ-10кВ от ПС "Октябрьская" до ТП Т-4</t>
  </si>
  <si>
    <t>КЛ-10кВ от ТП 215 до ТП 103</t>
  </si>
  <si>
    <t>КЛ-6 кВ от ТП 611-29 до ТП 611-44</t>
  </si>
  <si>
    <t>426</t>
  </si>
  <si>
    <t>КЛ-6кВ от ТП 611-61 до ТП 611-59</t>
  </si>
  <si>
    <t>КЛ-10кВ от ТП 443 до ТП 333</t>
  </si>
  <si>
    <t>КЛ-10кВ от ТП 448 до ТП 632</t>
  </si>
  <si>
    <t>ДСЗ-6</t>
  </si>
  <si>
    <t>810</t>
  </si>
  <si>
    <t>КЛ-10кВ от ПС "Восточная" до ЦРП ДСМ</t>
  </si>
  <si>
    <t>Км-3</t>
  </si>
  <si>
    <t>КЛ-10кВ от ПС "Коммунальная" до РП "Алтайский"</t>
  </si>
  <si>
    <t>КЛ-10кВ от ТП 591 до ТП 227</t>
  </si>
  <si>
    <t>121</t>
  </si>
  <si>
    <t>КЛ-10кВ от ТП 306 до РП "Каштак"</t>
  </si>
  <si>
    <t>КЛ-10кВ от ТП 949-39 до ТП 944-25</t>
  </si>
  <si>
    <t>КЛ-10кВ от ТП 610-66 до ТП 611-43</t>
  </si>
  <si>
    <t>116</t>
  </si>
  <si>
    <t xml:space="preserve"> </t>
  </si>
  <si>
    <t>122</t>
  </si>
  <si>
    <t>КЛ-10кВ от ТП 322 до ТП 350</t>
  </si>
  <si>
    <t>Па-9</t>
  </si>
  <si>
    <t>КЛ-10кВ от ТП 706 до РВ-283</t>
  </si>
  <si>
    <t>КЛ-10кВ от РП "Берёзовский" до РП "Хлебозавод"</t>
  </si>
  <si>
    <t>КЛ-6кВ от ПС  "ТИЗ" до Т-8</t>
  </si>
  <si>
    <t>409</t>
  </si>
  <si>
    <t>КЛ-6кВ от ПС "Северная" до ТП 611-84</t>
  </si>
  <si>
    <t>940</t>
  </si>
  <si>
    <t>КЛ-10кВ от ТП 940-6 до ТП 940-10</t>
  </si>
  <si>
    <t>916</t>
  </si>
  <si>
    <t>932</t>
  </si>
  <si>
    <t>10-13</t>
  </si>
  <si>
    <t>КЛ-10кВ от ТП 233 до ТП 229</t>
  </si>
  <si>
    <t>Зп-6</t>
  </si>
  <si>
    <t>КЛ-10кВ от ТП 1 до ТП 22</t>
  </si>
  <si>
    <t>Зп-17</t>
  </si>
  <si>
    <t>КЛ-10кВ от ТП 892 до ТП 888</t>
  </si>
  <si>
    <t>821, 823, 825, 827, 829, 833, 835, 813, 809</t>
  </si>
  <si>
    <t>КЛ-10кВ от ПС "Восточная" до РП "Мичуринский"</t>
  </si>
  <si>
    <t>КЛ-10кВ от РП "Грузинский" до ТП 142</t>
  </si>
  <si>
    <t>Вс-7</t>
  </si>
  <si>
    <t>ЛЭП-3</t>
  </si>
  <si>
    <t>О-37</t>
  </si>
  <si>
    <t>КЛ-10кВ от ТП 423 до ТП 531</t>
  </si>
  <si>
    <t>У-11</t>
  </si>
  <si>
    <t>КЛ-6кВ от ТП 671-42 до ТП 671-29</t>
  </si>
  <si>
    <t>О-9</t>
  </si>
  <si>
    <t>КЛ-10кВ от ТП 103 до ТП 215</t>
  </si>
  <si>
    <t>КЛ-10кВ от ПП-1 до ТП 443</t>
  </si>
  <si>
    <t>СЕНТЯБРЬ</t>
  </si>
  <si>
    <t>КЛ-6кВ от ТП 611-75 до ТП 611-52</t>
  </si>
  <si>
    <t>КЛ-10кВ от ТП 364 до ТП 484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</si>
  <si>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III квартал 2016г.</t>
  </si>
  <si>
    <t>Ак-26</t>
  </si>
  <si>
    <t>ТП 1ИСЭ-2</t>
  </si>
  <si>
    <t>КЛ-10кВ от ТП 215 до ТП 221</t>
  </si>
  <si>
    <t>Ми-2</t>
  </si>
  <si>
    <t>ВЛ-10кВ от ПС "Мирный"</t>
  </si>
  <si>
    <t>111</t>
  </si>
  <si>
    <t>КЛ-10кВ от ПС "Каштак" до РП "Каштак"</t>
  </si>
  <si>
    <t>КЛ-10кВ от ТП 338 до ТП 566</t>
  </si>
  <si>
    <t>120</t>
  </si>
  <si>
    <t>КЛ-10кВ от ТП 274 до ТП 404</t>
  </si>
  <si>
    <t>508</t>
  </si>
  <si>
    <t>КЛ-6кВ от ТП 671-78 до ТП 671-40</t>
  </si>
  <si>
    <t>КЛ-10кВ от ТП 366 до ТП 278</t>
  </si>
  <si>
    <t>928</t>
  </si>
  <si>
    <t>КЛ-10кВ от ПС "Западная" до ТП 940-6</t>
  </si>
  <si>
    <t>I с.ш.</t>
  </si>
  <si>
    <t>ПС "Коммунальная"</t>
  </si>
  <si>
    <t>КЛ-10кВ от ПС "Западная"</t>
  </si>
  <si>
    <t>яч.23</t>
  </si>
  <si>
    <t>ПС "Водник"</t>
  </si>
  <si>
    <t>ВЛ-10кВ от ТП 84 до ПП-12</t>
  </si>
  <si>
    <t>Тз-6</t>
  </si>
  <si>
    <t>813</t>
  </si>
  <si>
    <t>КЛ-10кВ от ПС "Восточная" до РП "Грузинский"</t>
  </si>
  <si>
    <t>814</t>
  </si>
  <si>
    <t>827</t>
  </si>
  <si>
    <t>ТП 218</t>
  </si>
  <si>
    <t>Рл-17</t>
  </si>
  <si>
    <t>Па-12</t>
  </si>
  <si>
    <t>КВЛ-10кВ от ТП 1 до ТП 22</t>
  </si>
  <si>
    <t>М-13</t>
  </si>
  <si>
    <t>КЛ-10кВ от ТП 192 до ТП 194</t>
  </si>
  <si>
    <t>944</t>
  </si>
  <si>
    <t>КЛ-10кВ от ТП 944-24 до ТП 944-26</t>
  </si>
  <si>
    <t>10-38</t>
  </si>
  <si>
    <t>ТП 425</t>
  </si>
  <si>
    <t>Км-13</t>
  </si>
  <si>
    <t>РП "Фрунзенский"</t>
  </si>
  <si>
    <t>Км-11</t>
  </si>
  <si>
    <t>Ак-24</t>
  </si>
  <si>
    <t>КЛ-10кВ от ТП 103 до ТП 589</t>
  </si>
  <si>
    <t>727</t>
  </si>
  <si>
    <t>КЛ-10кВ от ТП 610-78 до ТП 610-77</t>
  </si>
  <si>
    <t>743</t>
  </si>
  <si>
    <t>КЛ-6кВ от ТП 610-17 до ТП 610-79</t>
  </si>
  <si>
    <t>ИТК-3</t>
  </si>
  <si>
    <t>Сл-24,Сл-15,Сл-8,Сл-6,Сл-5,Сл-23,Сл-30,Сл-16,Сл-21,Сл-22,Сл-7</t>
  </si>
  <si>
    <t>Зп-4</t>
  </si>
  <si>
    <t>З-030</t>
  </si>
  <si>
    <t>35-27</t>
  </si>
  <si>
    <t>Па-3</t>
  </si>
  <si>
    <t>Я-13</t>
  </si>
  <si>
    <t>Нч-8,Нч-10</t>
  </si>
  <si>
    <t>С-21</t>
  </si>
  <si>
    <t>Км-18</t>
  </si>
  <si>
    <t>Со-3</t>
  </si>
  <si>
    <t>О-14</t>
  </si>
  <si>
    <t>А-11</t>
  </si>
  <si>
    <t>Вз-15</t>
  </si>
  <si>
    <t>ЛЭП-6</t>
  </si>
  <si>
    <t>Зп-26</t>
  </si>
  <si>
    <t>Зп-30</t>
  </si>
  <si>
    <t>Сб-3</t>
  </si>
  <si>
    <t>Нч-8</t>
  </si>
  <si>
    <t>Сл-6</t>
  </si>
  <si>
    <t>О-1</t>
  </si>
  <si>
    <t>Бр-10</t>
  </si>
  <si>
    <t>Тз-9</t>
  </si>
  <si>
    <t xml:space="preserve">                   Инженер по расчетам и режимам ПТО</t>
  </si>
  <si>
    <t>КЛ-10кВ от ПС ЗПП-Т до РП "Пастера"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</si>
</sst>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dd/mm/yy\ h:mm;@"/>
    <numFmt numFmtId="166" formatCode="#,##0.000"/>
    <numFmt numFmtId="167" formatCode="0.00000"/>
    <numFmt numFmtId="168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4" fontId="1" fillId="0" borderId="0" xfId="0" applyNumberFormat="1" applyFont="1" applyFill="1"/>
    <xf numFmtId="20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Border="1"/>
    <xf numFmtId="49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/>
    <xf numFmtId="0" fontId="15" fillId="0" borderId="0" xfId="0" applyFont="1" applyFill="1"/>
    <xf numFmtId="0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/>
    <xf numFmtId="14" fontId="15" fillId="0" borderId="0" xfId="0" applyNumberFormat="1" applyFont="1" applyFill="1"/>
    <xf numFmtId="49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left" vertical="center"/>
    </xf>
    <xf numFmtId="14" fontId="17" fillId="0" borderId="3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/>
    <xf numFmtId="0" fontId="1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6"/>
  <sheetViews>
    <sheetView tabSelected="1" topLeftCell="A34" workbookViewId="0">
      <selection activeCell="C158" sqref="C158"/>
    </sheetView>
  </sheetViews>
  <sheetFormatPr defaultRowHeight="15" x14ac:dyDescent="0.25"/>
  <cols>
    <col min="1" max="1" width="9.140625" style="55"/>
    <col min="2" max="2" width="18.140625" style="22" customWidth="1"/>
    <col min="3" max="3" width="19.5703125" style="22" customWidth="1"/>
    <col min="4" max="4" width="13.5703125" style="6" hidden="1" customWidth="1"/>
    <col min="5" max="5" width="15" style="22" customWidth="1"/>
    <col min="6" max="6" width="14.28515625" style="22" customWidth="1"/>
    <col min="7" max="7" width="16.140625" style="22" hidden="1" customWidth="1"/>
    <col min="8" max="8" width="18.42578125" style="22" customWidth="1"/>
    <col min="9" max="10" width="17.140625" style="22" hidden="1" customWidth="1"/>
    <col min="11" max="11" width="15" style="22" customWidth="1"/>
    <col min="12" max="12" width="43" style="27" customWidth="1"/>
    <col min="13" max="13" width="11.42578125" style="22" customWidth="1"/>
    <col min="14" max="14" width="36.85546875" style="23" customWidth="1"/>
    <col min="15" max="15" width="31.140625" style="23" customWidth="1"/>
    <col min="16" max="16" width="12.28515625" style="3" customWidth="1"/>
    <col min="17" max="17" width="2.7109375" style="3" customWidth="1"/>
    <col min="18" max="18" width="1.140625" style="3" customWidth="1"/>
    <col min="19" max="19" width="9.140625" style="3" customWidth="1"/>
    <col min="20" max="16384" width="9.140625" style="3"/>
  </cols>
  <sheetData>
    <row r="1" spans="1:18" ht="18.75" x14ac:dyDescent="0.3">
      <c r="O1" s="50"/>
      <c r="P1" s="51"/>
    </row>
    <row r="2" spans="1:18" ht="18.75" x14ac:dyDescent="0.3">
      <c r="D2" s="22"/>
      <c r="L2" s="3"/>
      <c r="M2" s="16"/>
      <c r="O2" s="52" t="s">
        <v>33</v>
      </c>
      <c r="P2" s="51"/>
    </row>
    <row r="3" spans="1:18" ht="18.75" x14ac:dyDescent="0.3">
      <c r="D3" s="22"/>
      <c r="L3" s="3"/>
      <c r="M3" s="16"/>
      <c r="N3" s="3"/>
      <c r="O3" s="52" t="s">
        <v>34</v>
      </c>
      <c r="P3" s="51"/>
    </row>
    <row r="4" spans="1:18" ht="18.75" x14ac:dyDescent="0.3">
      <c r="D4" s="22"/>
      <c r="L4" s="3"/>
      <c r="M4" s="3"/>
      <c r="N4" s="3"/>
      <c r="O4" s="52" t="s">
        <v>35</v>
      </c>
      <c r="P4" s="51"/>
    </row>
    <row r="5" spans="1:18" ht="35.25" customHeight="1" x14ac:dyDescent="0.3">
      <c r="D5" s="22"/>
      <c r="L5" s="3"/>
      <c r="M5" s="3"/>
      <c r="N5" s="3"/>
      <c r="O5" s="53" t="s">
        <v>32</v>
      </c>
      <c r="P5" s="51"/>
    </row>
    <row r="6" spans="1:18" x14ac:dyDescent="0.25">
      <c r="A6" s="55" t="s">
        <v>12</v>
      </c>
      <c r="B6" s="24"/>
      <c r="C6" s="25"/>
      <c r="D6" s="26"/>
      <c r="E6" s="24"/>
      <c r="F6" s="25"/>
      <c r="G6" s="25"/>
      <c r="H6" s="25"/>
      <c r="I6" s="25"/>
      <c r="J6" s="25"/>
      <c r="K6" s="24"/>
      <c r="M6" s="24"/>
      <c r="O6" s="28"/>
      <c r="P6" s="22"/>
      <c r="Q6" s="24"/>
    </row>
    <row r="7" spans="1:18" s="65" customFormat="1" ht="34.5" customHeight="1" x14ac:dyDescent="0.35">
      <c r="A7" s="93" t="s">
        <v>142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P7" s="94"/>
    </row>
    <row r="8" spans="1:18" s="65" customFormat="1" ht="9" customHeight="1" x14ac:dyDescent="0.3">
      <c r="A8" s="66"/>
      <c r="B8" s="67"/>
      <c r="C8" s="67"/>
      <c r="D8" s="68"/>
      <c r="E8" s="67"/>
      <c r="F8" s="67"/>
      <c r="G8" s="67"/>
      <c r="H8" s="67"/>
      <c r="I8" s="67"/>
      <c r="J8" s="67"/>
      <c r="K8" s="67"/>
      <c r="L8" s="69"/>
      <c r="M8" s="67"/>
      <c r="N8" s="70"/>
      <c r="O8" s="70"/>
    </row>
    <row r="9" spans="1:18" ht="76.5" customHeight="1" x14ac:dyDescent="0.25">
      <c r="A9" s="71" t="s">
        <v>14</v>
      </c>
      <c r="B9" s="72" t="s">
        <v>15</v>
      </c>
      <c r="C9" s="73"/>
      <c r="D9" s="74"/>
      <c r="E9" s="75"/>
      <c r="F9" s="73"/>
      <c r="G9" s="73"/>
      <c r="H9" s="76"/>
      <c r="I9" s="73"/>
      <c r="J9" s="73"/>
      <c r="K9" s="77" t="s">
        <v>16</v>
      </c>
      <c r="L9" s="78"/>
      <c r="M9" s="79" t="s">
        <v>4</v>
      </c>
      <c r="N9" s="79" t="s">
        <v>17</v>
      </c>
      <c r="O9" s="79" t="s">
        <v>18</v>
      </c>
      <c r="P9" s="95" t="s">
        <v>19</v>
      </c>
    </row>
    <row r="10" spans="1:18" ht="63" customHeight="1" x14ac:dyDescent="0.25">
      <c r="A10" s="71"/>
      <c r="B10" s="80" t="s">
        <v>20</v>
      </c>
      <c r="C10" s="80" t="s">
        <v>0</v>
      </c>
      <c r="D10" s="81"/>
      <c r="E10" s="80" t="s">
        <v>1</v>
      </c>
      <c r="F10" s="80" t="s">
        <v>2</v>
      </c>
      <c r="G10" s="80"/>
      <c r="H10" s="80" t="s">
        <v>21</v>
      </c>
      <c r="I10" s="80"/>
      <c r="J10" s="80"/>
      <c r="K10" s="82" t="s">
        <v>3</v>
      </c>
      <c r="L10" s="80" t="s">
        <v>22</v>
      </c>
      <c r="M10" s="83"/>
      <c r="N10" s="83"/>
      <c r="O10" s="83"/>
      <c r="P10" s="80"/>
    </row>
    <row r="11" spans="1:18" x14ac:dyDescent="0.25">
      <c r="A11" s="84">
        <v>1</v>
      </c>
      <c r="B11" s="85">
        <v>2</v>
      </c>
      <c r="C11" s="85">
        <v>3</v>
      </c>
      <c r="D11" s="86"/>
      <c r="E11" s="85">
        <v>4</v>
      </c>
      <c r="F11" s="85">
        <v>5</v>
      </c>
      <c r="G11" s="85"/>
      <c r="H11" s="85">
        <v>6</v>
      </c>
      <c r="I11" s="85"/>
      <c r="J11" s="85"/>
      <c r="K11" s="85">
        <v>7</v>
      </c>
      <c r="L11" s="33">
        <v>8</v>
      </c>
      <c r="M11" s="85">
        <v>9</v>
      </c>
      <c r="N11" s="85">
        <v>10</v>
      </c>
      <c r="O11" s="87">
        <v>11</v>
      </c>
      <c r="P11" s="87">
        <v>12</v>
      </c>
    </row>
    <row r="12" spans="1:18" ht="16.5" customHeight="1" x14ac:dyDescent="0.25">
      <c r="A12" s="88" t="s">
        <v>36</v>
      </c>
      <c r="B12" s="89"/>
      <c r="C12" s="89"/>
      <c r="D12" s="90"/>
      <c r="E12" s="89"/>
      <c r="F12" s="89"/>
      <c r="G12" s="89"/>
      <c r="H12" s="89"/>
      <c r="I12" s="89"/>
      <c r="J12" s="89"/>
      <c r="K12" s="89"/>
      <c r="L12" s="91"/>
      <c r="M12" s="89"/>
      <c r="N12" s="89"/>
      <c r="O12" s="92"/>
      <c r="P12" s="29">
        <f>SUM(P15:P150)</f>
        <v>124283.2</v>
      </c>
    </row>
    <row r="13" spans="1:18" x14ac:dyDescent="0.25">
      <c r="A13" s="88" t="s">
        <v>23</v>
      </c>
      <c r="B13" s="89"/>
      <c r="C13" s="89"/>
      <c r="D13" s="90"/>
      <c r="E13" s="89"/>
      <c r="F13" s="89"/>
      <c r="G13" s="89"/>
      <c r="H13" s="89"/>
      <c r="I13" s="89"/>
      <c r="J13" s="89"/>
      <c r="K13" s="89"/>
      <c r="L13" s="91"/>
      <c r="M13" s="89"/>
      <c r="N13" s="89"/>
      <c r="O13" s="92"/>
      <c r="P13" s="29">
        <f>P28+P32+P37+P52+P70+P71+P72</f>
        <v>21493</v>
      </c>
    </row>
    <row r="14" spans="1:18" x14ac:dyDescent="0.25">
      <c r="B14" s="30"/>
      <c r="C14" s="30"/>
      <c r="D14" s="31"/>
      <c r="E14" s="30"/>
      <c r="F14" s="30"/>
      <c r="G14" s="30"/>
      <c r="H14" s="30"/>
      <c r="I14" s="30"/>
      <c r="J14" s="30"/>
      <c r="K14" s="30" t="s">
        <v>37</v>
      </c>
      <c r="L14" s="32"/>
      <c r="M14" s="30"/>
      <c r="N14" s="30"/>
      <c r="O14" s="30"/>
      <c r="P14" s="30"/>
    </row>
    <row r="15" spans="1:18" ht="30" x14ac:dyDescent="0.25">
      <c r="A15" s="9">
        <v>1</v>
      </c>
      <c r="B15" s="21">
        <v>42552</v>
      </c>
      <c r="C15" s="4">
        <v>0.26527777777777778</v>
      </c>
      <c r="D15" s="10">
        <f>B15+C15</f>
        <v>42552.265277777777</v>
      </c>
      <c r="E15" s="21">
        <v>42552</v>
      </c>
      <c r="F15" s="4">
        <v>0.29375000000000001</v>
      </c>
      <c r="G15" s="10">
        <f>E15+F15</f>
        <v>42552.293749999997</v>
      </c>
      <c r="H15" s="4">
        <f>G15-D15</f>
        <v>2.8472222220443655E-2</v>
      </c>
      <c r="I15" s="21">
        <v>42552</v>
      </c>
      <c r="J15" s="4"/>
      <c r="K15" s="5">
        <v>824</v>
      </c>
      <c r="L15" s="34" t="s">
        <v>38</v>
      </c>
      <c r="M15" s="33" t="s">
        <v>5</v>
      </c>
      <c r="N15" s="8" t="s">
        <v>6</v>
      </c>
      <c r="O15" s="1" t="s">
        <v>13</v>
      </c>
      <c r="P15" s="5"/>
      <c r="Q15" s="6"/>
      <c r="R15" s="7"/>
    </row>
    <row r="16" spans="1:18" ht="30" x14ac:dyDescent="0.25">
      <c r="A16" s="9">
        <f>A15+1</f>
        <v>2</v>
      </c>
      <c r="B16" s="21">
        <v>42552</v>
      </c>
      <c r="C16" s="4">
        <v>0.30208333333333331</v>
      </c>
      <c r="D16" s="10">
        <f t="shared" ref="D16:D27" si="0">B16+C16</f>
        <v>42552.302083333336</v>
      </c>
      <c r="E16" s="21">
        <v>42552</v>
      </c>
      <c r="F16" s="4">
        <v>0.30208333333333331</v>
      </c>
      <c r="G16" s="10">
        <f t="shared" ref="G16:G27" si="1">E16+F16</f>
        <v>42552.302083333336</v>
      </c>
      <c r="H16" s="4">
        <f t="shared" ref="H16:H31" si="2">G16-D16</f>
        <v>0</v>
      </c>
      <c r="I16" s="21">
        <v>42552</v>
      </c>
      <c r="J16" s="4"/>
      <c r="K16" s="5" t="s">
        <v>47</v>
      </c>
      <c r="L16" s="34" t="s">
        <v>39</v>
      </c>
      <c r="M16" s="33" t="s">
        <v>5</v>
      </c>
      <c r="N16" s="8" t="s">
        <v>6</v>
      </c>
      <c r="O16" s="1" t="s">
        <v>13</v>
      </c>
      <c r="P16" s="5"/>
      <c r="Q16" s="6"/>
      <c r="R16" s="7"/>
    </row>
    <row r="17" spans="1:18" ht="30" x14ac:dyDescent="0.25">
      <c r="A17" s="9">
        <f t="shared" ref="A17:A61" si="3">A16+1</f>
        <v>3</v>
      </c>
      <c r="B17" s="21">
        <v>42553</v>
      </c>
      <c r="C17" s="4">
        <v>7.9861111111111105E-2</v>
      </c>
      <c r="D17" s="10">
        <f t="shared" si="0"/>
        <v>42553.079861111109</v>
      </c>
      <c r="E17" s="21">
        <v>42553</v>
      </c>
      <c r="F17" s="4">
        <v>0.89861111111111114</v>
      </c>
      <c r="G17" s="10">
        <f t="shared" si="1"/>
        <v>42553.898611111108</v>
      </c>
      <c r="H17" s="4">
        <f t="shared" si="2"/>
        <v>0.81874999999854481</v>
      </c>
      <c r="I17" s="21">
        <v>42553</v>
      </c>
      <c r="J17" s="4"/>
      <c r="K17" s="5">
        <v>609</v>
      </c>
      <c r="L17" s="34" t="s">
        <v>48</v>
      </c>
      <c r="M17" s="33" t="s">
        <v>7</v>
      </c>
      <c r="N17" s="8" t="s">
        <v>6</v>
      </c>
      <c r="O17" s="1" t="s">
        <v>13</v>
      </c>
      <c r="P17" s="5"/>
      <c r="Q17" s="6"/>
      <c r="R17" s="7"/>
    </row>
    <row r="18" spans="1:18" ht="30" x14ac:dyDescent="0.25">
      <c r="A18" s="9">
        <f t="shared" si="3"/>
        <v>4</v>
      </c>
      <c r="B18" s="21">
        <v>42554</v>
      </c>
      <c r="C18" s="4">
        <v>0.26805555555555555</v>
      </c>
      <c r="D18" s="10">
        <f t="shared" si="0"/>
        <v>42554.268055555556</v>
      </c>
      <c r="E18" s="21">
        <v>42554</v>
      </c>
      <c r="F18" s="4">
        <v>0.67083333333333339</v>
      </c>
      <c r="G18" s="10">
        <f t="shared" si="1"/>
        <v>42554.67083333333</v>
      </c>
      <c r="H18" s="4">
        <f t="shared" si="2"/>
        <v>0.40277777777373558</v>
      </c>
      <c r="I18" s="21">
        <v>42554</v>
      </c>
      <c r="J18" s="4">
        <v>0.67083333333333339</v>
      </c>
      <c r="K18" s="5">
        <v>127</v>
      </c>
      <c r="L18" s="34" t="s">
        <v>40</v>
      </c>
      <c r="M18" s="2" t="s">
        <v>5</v>
      </c>
      <c r="N18" s="8" t="s">
        <v>6</v>
      </c>
      <c r="O18" s="1" t="s">
        <v>11</v>
      </c>
      <c r="P18" s="35">
        <v>1200</v>
      </c>
      <c r="Q18" s="6"/>
      <c r="R18" s="7"/>
    </row>
    <row r="19" spans="1:18" ht="30" x14ac:dyDescent="0.25">
      <c r="A19" s="9">
        <f t="shared" si="3"/>
        <v>5</v>
      </c>
      <c r="B19" s="21">
        <v>42556</v>
      </c>
      <c r="C19" s="4">
        <v>0.52569444444444446</v>
      </c>
      <c r="D19" s="10">
        <f>B19+C19</f>
        <v>42556.525694444441</v>
      </c>
      <c r="E19" s="21">
        <v>42556</v>
      </c>
      <c r="F19" s="4">
        <v>0.56458333333333333</v>
      </c>
      <c r="G19" s="10">
        <f t="shared" si="1"/>
        <v>42556.564583333333</v>
      </c>
      <c r="H19" s="4">
        <f t="shared" si="2"/>
        <v>3.888888889196096E-2</v>
      </c>
      <c r="I19" s="21">
        <v>42557</v>
      </c>
      <c r="J19" s="4">
        <v>6.25E-2</v>
      </c>
      <c r="K19" s="5">
        <v>710</v>
      </c>
      <c r="L19" s="34" t="s">
        <v>41</v>
      </c>
      <c r="M19" s="33" t="s">
        <v>5</v>
      </c>
      <c r="N19" s="8" t="s">
        <v>6</v>
      </c>
      <c r="O19" s="1" t="s">
        <v>11</v>
      </c>
      <c r="P19" s="5">
        <v>1242</v>
      </c>
      <c r="Q19" s="6"/>
      <c r="R19" s="7"/>
    </row>
    <row r="20" spans="1:18" ht="30" x14ac:dyDescent="0.25">
      <c r="A20" s="9">
        <f t="shared" si="3"/>
        <v>6</v>
      </c>
      <c r="B20" s="21">
        <v>42557</v>
      </c>
      <c r="C20" s="4">
        <v>0.17152777777777775</v>
      </c>
      <c r="D20" s="10">
        <f t="shared" si="0"/>
        <v>42557.171527777777</v>
      </c>
      <c r="E20" s="21">
        <v>42557</v>
      </c>
      <c r="F20" s="4">
        <v>0.19652777777777777</v>
      </c>
      <c r="G20" s="10">
        <f t="shared" si="1"/>
        <v>42557.196527777778</v>
      </c>
      <c r="H20" s="4">
        <f t="shared" si="2"/>
        <v>2.5000000001455192E-2</v>
      </c>
      <c r="I20" s="21">
        <v>42558</v>
      </c>
      <c r="J20" s="36">
        <v>0.76527777777777783</v>
      </c>
      <c r="K20" s="5">
        <v>824</v>
      </c>
      <c r="L20" s="34" t="s">
        <v>42</v>
      </c>
      <c r="M20" s="33" t="s">
        <v>5</v>
      </c>
      <c r="N20" s="8" t="s">
        <v>6</v>
      </c>
      <c r="O20" s="1" t="s">
        <v>13</v>
      </c>
      <c r="P20" s="5"/>
      <c r="Q20" s="6"/>
      <c r="R20" s="7"/>
    </row>
    <row r="21" spans="1:18" x14ac:dyDescent="0.25">
      <c r="A21" s="9">
        <f t="shared" si="3"/>
        <v>7</v>
      </c>
      <c r="B21" s="21">
        <v>42558</v>
      </c>
      <c r="C21" s="4">
        <v>0.98611111111111116</v>
      </c>
      <c r="D21" s="10">
        <f t="shared" si="0"/>
        <v>42558.986111111109</v>
      </c>
      <c r="E21" s="21">
        <v>42559</v>
      </c>
      <c r="F21" s="4">
        <v>6.9444444444444447E-4</v>
      </c>
      <c r="G21" s="10">
        <f t="shared" si="1"/>
        <v>42559.000694444447</v>
      </c>
      <c r="H21" s="4">
        <f t="shared" si="2"/>
        <v>1.4583333337213844E-2</v>
      </c>
      <c r="I21" s="21">
        <v>42559</v>
      </c>
      <c r="J21" s="4">
        <v>6.9444444444444447E-4</v>
      </c>
      <c r="K21" s="5" t="s">
        <v>49</v>
      </c>
      <c r="L21" s="34"/>
      <c r="M21" s="2" t="s">
        <v>5</v>
      </c>
      <c r="N21" s="1" t="s">
        <v>9</v>
      </c>
      <c r="O21" s="1"/>
      <c r="P21" s="35">
        <v>100</v>
      </c>
      <c r="Q21" s="6"/>
      <c r="R21" s="7"/>
    </row>
    <row r="22" spans="1:18" ht="30" x14ac:dyDescent="0.25">
      <c r="A22" s="9">
        <f t="shared" si="3"/>
        <v>8</v>
      </c>
      <c r="B22" s="21">
        <v>42559</v>
      </c>
      <c r="C22" s="4">
        <v>0.67083333333333339</v>
      </c>
      <c r="D22" s="10">
        <f t="shared" si="0"/>
        <v>42559.67083333333</v>
      </c>
      <c r="E22" s="21">
        <v>42559</v>
      </c>
      <c r="F22" s="4">
        <v>0.7416666666666667</v>
      </c>
      <c r="G22" s="10">
        <f t="shared" si="1"/>
        <v>42559.741666666669</v>
      </c>
      <c r="H22" s="4">
        <f t="shared" si="2"/>
        <v>7.0833333338669036E-2</v>
      </c>
      <c r="I22" s="21">
        <v>42560</v>
      </c>
      <c r="J22" s="36">
        <v>0.51388888888888895</v>
      </c>
      <c r="K22" s="5" t="s">
        <v>50</v>
      </c>
      <c r="L22" s="34" t="s">
        <v>43</v>
      </c>
      <c r="M22" s="33" t="s">
        <v>5</v>
      </c>
      <c r="N22" s="8" t="s">
        <v>24</v>
      </c>
      <c r="O22" s="1" t="s">
        <v>13</v>
      </c>
      <c r="P22" s="5">
        <v>640</v>
      </c>
      <c r="Q22" s="6"/>
      <c r="R22" s="7"/>
    </row>
    <row r="23" spans="1:18" x14ac:dyDescent="0.25">
      <c r="A23" s="9">
        <f t="shared" si="3"/>
        <v>9</v>
      </c>
      <c r="B23" s="21">
        <v>42560</v>
      </c>
      <c r="C23" s="4">
        <v>0.77777777777777779</v>
      </c>
      <c r="D23" s="10">
        <f t="shared" si="0"/>
        <v>42560.777777777781</v>
      </c>
      <c r="E23" s="21">
        <v>42560</v>
      </c>
      <c r="F23" s="4">
        <v>0.7895833333333333</v>
      </c>
      <c r="G23" s="10">
        <f t="shared" si="1"/>
        <v>42560.789583333331</v>
      </c>
      <c r="H23" s="4">
        <f t="shared" si="2"/>
        <v>1.1805555550381541E-2</v>
      </c>
      <c r="I23" s="21">
        <v>42560</v>
      </c>
      <c r="J23" s="4">
        <v>0.7895833333333333</v>
      </c>
      <c r="K23" s="5" t="s">
        <v>51</v>
      </c>
      <c r="L23" s="34"/>
      <c r="M23" s="33" t="s">
        <v>5</v>
      </c>
      <c r="N23" s="1" t="s">
        <v>9</v>
      </c>
      <c r="O23" s="8"/>
      <c r="P23" s="5">
        <v>226</v>
      </c>
      <c r="Q23" s="6"/>
      <c r="R23" s="7"/>
    </row>
    <row r="24" spans="1:18" x14ac:dyDescent="0.25">
      <c r="A24" s="9">
        <f t="shared" si="3"/>
        <v>10</v>
      </c>
      <c r="B24" s="21">
        <v>42560</v>
      </c>
      <c r="C24" s="4">
        <v>0.81944444444444453</v>
      </c>
      <c r="D24" s="10">
        <f t="shared" si="0"/>
        <v>42560.819444444445</v>
      </c>
      <c r="E24" s="21">
        <v>42560</v>
      </c>
      <c r="F24" s="4">
        <v>0.85972222222222217</v>
      </c>
      <c r="G24" s="10">
        <f t="shared" si="1"/>
        <v>42560.859722222223</v>
      </c>
      <c r="H24" s="4">
        <f t="shared" si="2"/>
        <v>4.0277777778101154E-2</v>
      </c>
      <c r="I24" s="21">
        <v>42560</v>
      </c>
      <c r="J24" s="4">
        <v>0.85972222222222217</v>
      </c>
      <c r="K24" s="5" t="s">
        <v>52</v>
      </c>
      <c r="L24" s="34"/>
      <c r="M24" s="2" t="s">
        <v>5</v>
      </c>
      <c r="N24" s="1" t="s">
        <v>9</v>
      </c>
      <c r="O24" s="1"/>
      <c r="P24" s="35">
        <v>394</v>
      </c>
      <c r="Q24" s="6"/>
      <c r="R24" s="7"/>
    </row>
    <row r="25" spans="1:18" x14ac:dyDescent="0.25">
      <c r="A25" s="9">
        <f t="shared" si="3"/>
        <v>11</v>
      </c>
      <c r="B25" s="21">
        <v>42562</v>
      </c>
      <c r="C25" s="4">
        <v>0.47916666666666669</v>
      </c>
      <c r="D25" s="10">
        <f t="shared" si="0"/>
        <v>42562.479166666664</v>
      </c>
      <c r="E25" s="21">
        <v>42562</v>
      </c>
      <c r="F25" s="4">
        <v>0.53125</v>
      </c>
      <c r="G25" s="10">
        <f t="shared" si="1"/>
        <v>42562.53125</v>
      </c>
      <c r="H25" s="4">
        <f t="shared" si="2"/>
        <v>5.2083333335758653E-2</v>
      </c>
      <c r="I25" s="21">
        <v>42562</v>
      </c>
      <c r="J25" s="36">
        <v>0.62708333333333333</v>
      </c>
      <c r="K25" s="5" t="s">
        <v>53</v>
      </c>
      <c r="L25" s="34"/>
      <c r="M25" s="33" t="s">
        <v>5</v>
      </c>
      <c r="N25" s="1" t="s">
        <v>9</v>
      </c>
      <c r="O25" s="8"/>
      <c r="P25" s="5">
        <v>700</v>
      </c>
      <c r="Q25" s="6"/>
      <c r="R25" s="7"/>
    </row>
    <row r="26" spans="1:18" x14ac:dyDescent="0.25">
      <c r="A26" s="9">
        <f t="shared" si="3"/>
        <v>12</v>
      </c>
      <c r="B26" s="21">
        <v>42563</v>
      </c>
      <c r="C26" s="4">
        <v>0.8125</v>
      </c>
      <c r="D26" s="10">
        <f t="shared" si="0"/>
        <v>42563.8125</v>
      </c>
      <c r="E26" s="21">
        <v>42563</v>
      </c>
      <c r="F26" s="4">
        <v>0.85763888888888884</v>
      </c>
      <c r="G26" s="10">
        <f t="shared" si="1"/>
        <v>42563.857638888891</v>
      </c>
      <c r="H26" s="4">
        <f t="shared" si="2"/>
        <v>4.5138888890505768E-2</v>
      </c>
      <c r="I26" s="21">
        <v>42564</v>
      </c>
      <c r="J26" s="36">
        <v>9.5138888888888884E-2</v>
      </c>
      <c r="K26" s="5">
        <v>911</v>
      </c>
      <c r="L26" s="34" t="s">
        <v>45</v>
      </c>
      <c r="M26" s="33" t="s">
        <v>5</v>
      </c>
      <c r="N26" s="1" t="s">
        <v>9</v>
      </c>
      <c r="O26" s="8"/>
      <c r="P26" s="5">
        <v>1500</v>
      </c>
      <c r="Q26" s="6"/>
      <c r="R26" s="7"/>
    </row>
    <row r="27" spans="1:18" x14ac:dyDescent="0.25">
      <c r="A27" s="9">
        <f t="shared" si="3"/>
        <v>13</v>
      </c>
      <c r="B27" s="21">
        <v>42563</v>
      </c>
      <c r="C27" s="4">
        <v>0.8125</v>
      </c>
      <c r="D27" s="10">
        <f t="shared" si="0"/>
        <v>42563.8125</v>
      </c>
      <c r="E27" s="21">
        <v>42563</v>
      </c>
      <c r="F27" s="4">
        <v>0.85277777777777775</v>
      </c>
      <c r="G27" s="10">
        <f t="shared" si="1"/>
        <v>42563.852777777778</v>
      </c>
      <c r="H27" s="4">
        <f t="shared" si="2"/>
        <v>4.0277777778101154E-2</v>
      </c>
      <c r="I27" s="21">
        <v>42563</v>
      </c>
      <c r="J27" s="36">
        <v>0.85277777777777775</v>
      </c>
      <c r="K27" s="5">
        <v>936</v>
      </c>
      <c r="L27" s="34" t="s">
        <v>44</v>
      </c>
      <c r="M27" s="33" t="s">
        <v>5</v>
      </c>
      <c r="N27" s="1" t="s">
        <v>9</v>
      </c>
      <c r="O27" s="8"/>
      <c r="P27" s="5">
        <v>880</v>
      </c>
      <c r="Q27" s="6"/>
      <c r="R27" s="7"/>
    </row>
    <row r="28" spans="1:18" ht="72" customHeight="1" x14ac:dyDescent="0.25">
      <c r="A28" s="9">
        <f t="shared" si="3"/>
        <v>14</v>
      </c>
      <c r="B28" s="21">
        <v>42563</v>
      </c>
      <c r="C28" s="4">
        <v>0.8125</v>
      </c>
      <c r="D28" s="10">
        <f t="shared" ref="D28:D56" si="4">B28+C28</f>
        <v>42563.8125</v>
      </c>
      <c r="E28" s="21">
        <v>42563</v>
      </c>
      <c r="F28" s="4">
        <v>0.86249999999999993</v>
      </c>
      <c r="G28" s="10">
        <f t="shared" ref="G28:G56" si="5">E28+F28</f>
        <v>42563.862500000003</v>
      </c>
      <c r="H28" s="4">
        <f t="shared" si="2"/>
        <v>5.0000000002910383E-2</v>
      </c>
      <c r="I28" s="21">
        <v>42563</v>
      </c>
      <c r="J28" s="36">
        <v>0.86249999999999993</v>
      </c>
      <c r="K28" s="37" t="s">
        <v>189</v>
      </c>
      <c r="L28" s="34" t="s">
        <v>46</v>
      </c>
      <c r="M28" s="2" t="s">
        <v>5</v>
      </c>
      <c r="N28" s="1" t="s">
        <v>25</v>
      </c>
      <c r="O28" s="1"/>
      <c r="P28" s="35">
        <v>8500</v>
      </c>
      <c r="Q28" s="6"/>
      <c r="R28" s="7"/>
    </row>
    <row r="29" spans="1:18" ht="30" x14ac:dyDescent="0.25">
      <c r="A29" s="9">
        <f t="shared" si="3"/>
        <v>15</v>
      </c>
      <c r="B29" s="21">
        <v>42563</v>
      </c>
      <c r="C29" s="4">
        <v>0.83611111111111114</v>
      </c>
      <c r="D29" s="10">
        <f t="shared" si="4"/>
        <v>42563.836111111108</v>
      </c>
      <c r="E29" s="21">
        <v>42564</v>
      </c>
      <c r="F29" s="4">
        <v>0.51180555555555551</v>
      </c>
      <c r="G29" s="10">
        <f t="shared" si="5"/>
        <v>42564.511805555558</v>
      </c>
      <c r="H29" s="4">
        <f>G29-D29</f>
        <v>0.67569444444961846</v>
      </c>
      <c r="I29" s="21">
        <v>42564</v>
      </c>
      <c r="J29" s="4">
        <v>0.51180555555555551</v>
      </c>
      <c r="K29" s="5" t="s">
        <v>190</v>
      </c>
      <c r="L29" s="34"/>
      <c r="M29" s="33" t="s">
        <v>5</v>
      </c>
      <c r="N29" s="8" t="s">
        <v>24</v>
      </c>
      <c r="O29" s="1" t="s">
        <v>11</v>
      </c>
      <c r="P29" s="5">
        <v>464</v>
      </c>
      <c r="Q29" s="6"/>
      <c r="R29" s="7"/>
    </row>
    <row r="30" spans="1:18" ht="30" x14ac:dyDescent="0.25">
      <c r="A30" s="9">
        <f t="shared" si="3"/>
        <v>16</v>
      </c>
      <c r="B30" s="21">
        <v>42563</v>
      </c>
      <c r="C30" s="4">
        <v>0.84722222222222221</v>
      </c>
      <c r="D30" s="10">
        <f t="shared" si="4"/>
        <v>42563.847222222219</v>
      </c>
      <c r="E30" s="21">
        <v>42563</v>
      </c>
      <c r="F30" s="4">
        <v>0.90486111111111101</v>
      </c>
      <c r="G30" s="10">
        <f t="shared" si="5"/>
        <v>42563.904861111114</v>
      </c>
      <c r="H30" s="4">
        <f t="shared" si="2"/>
        <v>5.7638888894871343E-2</v>
      </c>
      <c r="I30" s="21">
        <v>42563</v>
      </c>
      <c r="J30" s="4">
        <v>0.90486111111111101</v>
      </c>
      <c r="K30" s="5" t="s">
        <v>191</v>
      </c>
      <c r="L30" s="34" t="s">
        <v>54</v>
      </c>
      <c r="M30" s="33" t="s">
        <v>5</v>
      </c>
      <c r="N30" s="1" t="s">
        <v>8</v>
      </c>
      <c r="O30" s="1" t="s">
        <v>11</v>
      </c>
      <c r="P30" s="5">
        <v>700</v>
      </c>
      <c r="Q30" s="6"/>
      <c r="R30" s="7"/>
    </row>
    <row r="31" spans="1:18" x14ac:dyDescent="0.25">
      <c r="A31" s="9">
        <f t="shared" si="3"/>
        <v>17</v>
      </c>
      <c r="B31" s="21">
        <v>42563</v>
      </c>
      <c r="C31" s="4">
        <v>0.8125</v>
      </c>
      <c r="D31" s="10">
        <f t="shared" si="4"/>
        <v>42563.8125</v>
      </c>
      <c r="E31" s="21">
        <v>42563</v>
      </c>
      <c r="F31" s="4">
        <v>0.88958333333333339</v>
      </c>
      <c r="G31" s="10">
        <f t="shared" si="5"/>
        <v>42563.88958333333</v>
      </c>
      <c r="H31" s="4">
        <f t="shared" si="2"/>
        <v>7.7083333329937886E-2</v>
      </c>
      <c r="I31" s="21">
        <v>42563</v>
      </c>
      <c r="J31" s="4">
        <v>0.88958333333333339</v>
      </c>
      <c r="K31" s="5" t="s">
        <v>111</v>
      </c>
      <c r="L31" s="34"/>
      <c r="M31" s="2"/>
      <c r="N31" s="1" t="s">
        <v>9</v>
      </c>
      <c r="O31" s="1"/>
      <c r="P31" s="35">
        <v>870</v>
      </c>
      <c r="Q31" s="6"/>
      <c r="R31" s="7"/>
    </row>
    <row r="32" spans="1:18" ht="45" x14ac:dyDescent="0.25">
      <c r="A32" s="9">
        <f t="shared" si="3"/>
        <v>18</v>
      </c>
      <c r="B32" s="21">
        <v>42563</v>
      </c>
      <c r="C32" s="4">
        <v>0.8125</v>
      </c>
      <c r="D32" s="10">
        <f t="shared" ref="D32:D37" si="6">B32+C32</f>
        <v>42563.8125</v>
      </c>
      <c r="E32" s="21">
        <v>42564</v>
      </c>
      <c r="F32" s="4">
        <v>7.0833333333333331E-2</v>
      </c>
      <c r="G32" s="10">
        <f t="shared" ref="G32:G37" si="7">E32+F32</f>
        <v>42564.070833333331</v>
      </c>
      <c r="H32" s="4">
        <f t="shared" ref="H32:H59" si="8">G32-D32</f>
        <v>0.25833333333139308</v>
      </c>
      <c r="I32" s="21">
        <v>42564</v>
      </c>
      <c r="J32" s="4">
        <v>7.0833333333333331E-2</v>
      </c>
      <c r="K32" s="5" t="s">
        <v>192</v>
      </c>
      <c r="L32" s="34"/>
      <c r="M32" s="33"/>
      <c r="N32" s="1" t="s">
        <v>25</v>
      </c>
      <c r="O32" s="8"/>
      <c r="P32" s="5"/>
      <c r="Q32" s="6"/>
      <c r="R32" s="7"/>
    </row>
    <row r="33" spans="1:18" ht="30" x14ac:dyDescent="0.25">
      <c r="A33" s="9">
        <f t="shared" si="3"/>
        <v>19</v>
      </c>
      <c r="B33" s="21">
        <v>42564</v>
      </c>
      <c r="C33" s="4">
        <v>0.21180555555555555</v>
      </c>
      <c r="D33" s="10">
        <f t="shared" si="6"/>
        <v>42564.211805555555</v>
      </c>
      <c r="E33" s="21">
        <v>42564</v>
      </c>
      <c r="F33" s="4">
        <v>0.22916666666666666</v>
      </c>
      <c r="G33" s="10">
        <f t="shared" si="7"/>
        <v>42564.229166666664</v>
      </c>
      <c r="H33" s="4">
        <f t="shared" si="8"/>
        <v>1.7361111109494232E-2</v>
      </c>
      <c r="I33" s="21">
        <v>42564</v>
      </c>
      <c r="J33" s="36">
        <v>0.96527777777777779</v>
      </c>
      <c r="K33" s="46">
        <v>42684</v>
      </c>
      <c r="L33" s="34" t="s">
        <v>55</v>
      </c>
      <c r="M33" s="33" t="s">
        <v>5</v>
      </c>
      <c r="N33" s="8" t="s">
        <v>6</v>
      </c>
      <c r="O33" s="8" t="s">
        <v>11</v>
      </c>
      <c r="P33" s="5">
        <v>877</v>
      </c>
      <c r="Q33" s="6"/>
      <c r="R33" s="7"/>
    </row>
    <row r="34" spans="1:18" x14ac:dyDescent="0.25">
      <c r="A34" s="9">
        <f t="shared" si="3"/>
        <v>20</v>
      </c>
      <c r="B34" s="21">
        <v>42566</v>
      </c>
      <c r="C34" s="4">
        <v>0.2722222222222222</v>
      </c>
      <c r="D34" s="10">
        <f t="shared" si="6"/>
        <v>42566.272222222222</v>
      </c>
      <c r="E34" s="21">
        <v>42566</v>
      </c>
      <c r="F34" s="4">
        <v>0.2986111111111111</v>
      </c>
      <c r="G34" s="10">
        <f t="shared" si="7"/>
        <v>42566.298611111109</v>
      </c>
      <c r="H34" s="4">
        <f t="shared" si="8"/>
        <v>2.6388888887595385E-2</v>
      </c>
      <c r="I34" s="21">
        <f>E34</f>
        <v>42566</v>
      </c>
      <c r="J34" s="4">
        <v>0.2986111111111111</v>
      </c>
      <c r="K34" s="5" t="s">
        <v>193</v>
      </c>
      <c r="L34" s="34"/>
      <c r="M34" s="2" t="s">
        <v>5</v>
      </c>
      <c r="N34" s="1" t="s">
        <v>9</v>
      </c>
      <c r="O34" s="1"/>
      <c r="P34" s="35">
        <v>64</v>
      </c>
      <c r="Q34" s="6"/>
      <c r="R34" s="7"/>
    </row>
    <row r="35" spans="1:18" ht="30" x14ac:dyDescent="0.25">
      <c r="A35" s="9">
        <f t="shared" si="3"/>
        <v>21</v>
      </c>
      <c r="B35" s="21">
        <v>42566</v>
      </c>
      <c r="C35" s="4">
        <v>0.69374999999999998</v>
      </c>
      <c r="D35" s="10">
        <f t="shared" si="6"/>
        <v>42566.693749999999</v>
      </c>
      <c r="E35" s="21">
        <v>42566</v>
      </c>
      <c r="F35" s="4">
        <v>0.72013888888888899</v>
      </c>
      <c r="G35" s="10">
        <f t="shared" si="7"/>
        <v>42566.720138888886</v>
      </c>
      <c r="H35" s="4">
        <f t="shared" si="8"/>
        <v>2.6388888887595385E-2</v>
      </c>
      <c r="I35" s="21">
        <f t="shared" ref="I35:I56" si="9">E35</f>
        <v>42566</v>
      </c>
      <c r="J35" s="4">
        <v>0.72013888888888899</v>
      </c>
      <c r="K35" s="5" t="s">
        <v>194</v>
      </c>
      <c r="L35" s="34"/>
      <c r="M35" s="33" t="s">
        <v>5</v>
      </c>
      <c r="N35" s="8" t="s">
        <v>6</v>
      </c>
      <c r="O35" s="1" t="s">
        <v>11</v>
      </c>
      <c r="P35" s="5">
        <v>948</v>
      </c>
      <c r="Q35" s="6"/>
      <c r="R35" s="7"/>
    </row>
    <row r="36" spans="1:18" ht="30" x14ac:dyDescent="0.25">
      <c r="A36" s="9">
        <f t="shared" si="3"/>
        <v>22</v>
      </c>
      <c r="B36" s="21">
        <v>42567</v>
      </c>
      <c r="C36" s="4">
        <v>0.1111111111111111</v>
      </c>
      <c r="D36" s="10">
        <f t="shared" si="6"/>
        <v>42567.111111111109</v>
      </c>
      <c r="E36" s="21">
        <v>42567</v>
      </c>
      <c r="F36" s="4">
        <v>0.87638888888888899</v>
      </c>
      <c r="G36" s="10">
        <f t="shared" si="7"/>
        <v>42567.876388888886</v>
      </c>
      <c r="H36" s="4">
        <f t="shared" si="8"/>
        <v>0.76527777777664596</v>
      </c>
      <c r="I36" s="21">
        <f t="shared" si="9"/>
        <v>42567</v>
      </c>
      <c r="J36" s="4">
        <v>0.87638888888888899</v>
      </c>
      <c r="K36" s="5">
        <v>554</v>
      </c>
      <c r="L36" s="34" t="s">
        <v>56</v>
      </c>
      <c r="M36" s="33" t="s">
        <v>7</v>
      </c>
      <c r="N36" s="8" t="s">
        <v>6</v>
      </c>
      <c r="O36" s="1" t="s">
        <v>13</v>
      </c>
      <c r="P36" s="5"/>
      <c r="Q36" s="6"/>
      <c r="R36" s="7"/>
    </row>
    <row r="37" spans="1:18" ht="45" x14ac:dyDescent="0.25">
      <c r="A37" s="9">
        <f t="shared" si="3"/>
        <v>23</v>
      </c>
      <c r="B37" s="21">
        <v>42567</v>
      </c>
      <c r="C37" s="4">
        <v>0.47083333333333338</v>
      </c>
      <c r="D37" s="10">
        <f t="shared" si="6"/>
        <v>42567.470833333333</v>
      </c>
      <c r="E37" s="21">
        <v>42567</v>
      </c>
      <c r="F37" s="4">
        <v>0.51250000000000007</v>
      </c>
      <c r="G37" s="10">
        <f t="shared" si="7"/>
        <v>42567.512499999997</v>
      </c>
      <c r="H37" s="4">
        <f t="shared" si="8"/>
        <v>4.1666666664241347E-2</v>
      </c>
      <c r="I37" s="21">
        <f t="shared" si="9"/>
        <v>42567</v>
      </c>
      <c r="J37" s="36">
        <v>0.51250000000000007</v>
      </c>
      <c r="K37" s="5" t="s">
        <v>195</v>
      </c>
      <c r="L37" s="34"/>
      <c r="M37" s="2" t="s">
        <v>5</v>
      </c>
      <c r="N37" s="1" t="s">
        <v>25</v>
      </c>
      <c r="O37" s="1" t="s">
        <v>13</v>
      </c>
      <c r="P37" s="35">
        <v>245</v>
      </c>
      <c r="Q37" s="6"/>
      <c r="R37" s="7"/>
    </row>
    <row r="38" spans="1:18" x14ac:dyDescent="0.25">
      <c r="A38" s="9">
        <f t="shared" si="3"/>
        <v>24</v>
      </c>
      <c r="B38" s="21">
        <v>42567</v>
      </c>
      <c r="C38" s="4">
        <v>0.6958333333333333</v>
      </c>
      <c r="D38" s="10">
        <f t="shared" si="4"/>
        <v>42567.695833333331</v>
      </c>
      <c r="E38" s="21">
        <v>42567</v>
      </c>
      <c r="F38" s="4">
        <v>0.72083333333333333</v>
      </c>
      <c r="G38" s="10">
        <f t="shared" si="5"/>
        <v>42567.720833333333</v>
      </c>
      <c r="H38" s="4">
        <f t="shared" si="8"/>
        <v>2.5000000001455192E-2</v>
      </c>
      <c r="I38" s="21">
        <f t="shared" si="9"/>
        <v>42567</v>
      </c>
      <c r="J38" s="4">
        <v>0.72083333333333333</v>
      </c>
      <c r="K38" s="5">
        <v>127</v>
      </c>
      <c r="L38" s="34" t="s">
        <v>57</v>
      </c>
      <c r="M38" s="33" t="s">
        <v>5</v>
      </c>
      <c r="N38" s="8" t="s">
        <v>9</v>
      </c>
      <c r="O38" s="1" t="s">
        <v>11</v>
      </c>
      <c r="P38" s="5">
        <v>261</v>
      </c>
      <c r="Q38" s="6"/>
      <c r="R38" s="7"/>
    </row>
    <row r="39" spans="1:18" ht="30" x14ac:dyDescent="0.25">
      <c r="A39" s="9">
        <f t="shared" si="3"/>
        <v>25</v>
      </c>
      <c r="B39" s="21">
        <v>42568</v>
      </c>
      <c r="C39" s="4">
        <v>0.94097222222222221</v>
      </c>
      <c r="D39" s="10">
        <f t="shared" si="4"/>
        <v>42568.940972222219</v>
      </c>
      <c r="E39" s="21">
        <v>42568</v>
      </c>
      <c r="F39" s="4">
        <v>0.99513888888888891</v>
      </c>
      <c r="G39" s="10">
        <f t="shared" si="5"/>
        <v>42568.995138888888</v>
      </c>
      <c r="H39" s="4">
        <f t="shared" si="8"/>
        <v>5.4166666668606922E-2</v>
      </c>
      <c r="I39" s="21">
        <v>42569</v>
      </c>
      <c r="J39" s="36">
        <v>0.9</v>
      </c>
      <c r="K39" s="5" t="s">
        <v>196</v>
      </c>
      <c r="L39" s="34" t="s">
        <v>58</v>
      </c>
      <c r="M39" s="33" t="s">
        <v>5</v>
      </c>
      <c r="N39" s="8" t="s">
        <v>6</v>
      </c>
      <c r="O39" s="8" t="s">
        <v>11</v>
      </c>
      <c r="P39" s="5">
        <v>320</v>
      </c>
      <c r="Q39" s="6"/>
      <c r="R39" s="7"/>
    </row>
    <row r="40" spans="1:18" ht="30" x14ac:dyDescent="0.25">
      <c r="A40" s="9">
        <f t="shared" si="3"/>
        <v>26</v>
      </c>
      <c r="B40" s="21">
        <v>42569</v>
      </c>
      <c r="C40" s="4">
        <v>0.22777777777777777</v>
      </c>
      <c r="D40" s="10">
        <f t="shared" si="4"/>
        <v>42569.227777777778</v>
      </c>
      <c r="E40" s="21">
        <v>42569</v>
      </c>
      <c r="F40" s="4">
        <v>0.25555555555555559</v>
      </c>
      <c r="G40" s="10">
        <f t="shared" si="5"/>
        <v>42569.255555555559</v>
      </c>
      <c r="H40" s="4">
        <f t="shared" si="8"/>
        <v>2.7777777781011537E-2</v>
      </c>
      <c r="I40" s="21">
        <f t="shared" si="9"/>
        <v>42569</v>
      </c>
      <c r="J40" s="36">
        <v>0.94444444444444453</v>
      </c>
      <c r="K40" s="5" t="s">
        <v>197</v>
      </c>
      <c r="L40" s="34" t="s">
        <v>59</v>
      </c>
      <c r="M40" s="2" t="s">
        <v>5</v>
      </c>
      <c r="N40" s="8" t="s">
        <v>6</v>
      </c>
      <c r="O40" s="1" t="s">
        <v>13</v>
      </c>
      <c r="P40" s="35"/>
      <c r="Q40" s="6"/>
      <c r="R40" s="7"/>
    </row>
    <row r="41" spans="1:18" ht="30" x14ac:dyDescent="0.25">
      <c r="A41" s="9">
        <f t="shared" si="3"/>
        <v>27</v>
      </c>
      <c r="B41" s="21">
        <v>42569</v>
      </c>
      <c r="C41" s="4">
        <v>0.81041666666666667</v>
      </c>
      <c r="D41" s="10">
        <f t="shared" si="4"/>
        <v>42569.810416666667</v>
      </c>
      <c r="E41" s="21">
        <v>42569</v>
      </c>
      <c r="F41" s="4">
        <v>0.84027777777777779</v>
      </c>
      <c r="G41" s="10">
        <f t="shared" si="5"/>
        <v>42569.840277777781</v>
      </c>
      <c r="H41" s="4">
        <f t="shared" si="8"/>
        <v>2.9861111113859806E-2</v>
      </c>
      <c r="I41" s="21">
        <v>42570</v>
      </c>
      <c r="J41" s="36">
        <v>0.96250000000000002</v>
      </c>
      <c r="K41" s="5" t="s">
        <v>198</v>
      </c>
      <c r="L41" s="34" t="s">
        <v>60</v>
      </c>
      <c r="M41" s="2" t="s">
        <v>5</v>
      </c>
      <c r="N41" s="8" t="s">
        <v>6</v>
      </c>
      <c r="O41" s="1" t="s">
        <v>11</v>
      </c>
      <c r="P41" s="5">
        <v>572</v>
      </c>
      <c r="Q41" s="6"/>
      <c r="R41" s="7"/>
    </row>
    <row r="42" spans="1:18" ht="30" x14ac:dyDescent="0.25">
      <c r="A42" s="9">
        <f t="shared" si="3"/>
        <v>28</v>
      </c>
      <c r="B42" s="21">
        <v>42570</v>
      </c>
      <c r="C42" s="4">
        <v>0.19236111111111112</v>
      </c>
      <c r="D42" s="10">
        <f t="shared" si="4"/>
        <v>42570.192361111112</v>
      </c>
      <c r="E42" s="21">
        <v>42570</v>
      </c>
      <c r="F42" s="4">
        <v>0.22638888888888889</v>
      </c>
      <c r="G42" s="10">
        <f t="shared" si="5"/>
        <v>42570.226388888892</v>
      </c>
      <c r="H42" s="4">
        <f t="shared" si="8"/>
        <v>3.4027777779556345E-2</v>
      </c>
      <c r="I42" s="21">
        <f t="shared" si="9"/>
        <v>42570</v>
      </c>
      <c r="J42" s="36">
        <v>0.72013888888888899</v>
      </c>
      <c r="K42" s="47">
        <v>41548</v>
      </c>
      <c r="L42" s="34" t="s">
        <v>61</v>
      </c>
      <c r="M42" s="33" t="s">
        <v>5</v>
      </c>
      <c r="N42" s="8" t="s">
        <v>6</v>
      </c>
      <c r="O42" s="1" t="s">
        <v>11</v>
      </c>
      <c r="P42" s="5">
        <v>1113.2</v>
      </c>
      <c r="Q42" s="6"/>
      <c r="R42" s="7"/>
    </row>
    <row r="43" spans="1:18" x14ac:dyDescent="0.25">
      <c r="A43" s="9">
        <f t="shared" si="3"/>
        <v>29</v>
      </c>
      <c r="B43" s="21">
        <v>42570</v>
      </c>
      <c r="C43" s="4">
        <v>0.37847222222222227</v>
      </c>
      <c r="D43" s="10">
        <f t="shared" si="4"/>
        <v>42570.378472222219</v>
      </c>
      <c r="E43" s="21">
        <v>42570</v>
      </c>
      <c r="F43" s="4">
        <v>0.40208333333333335</v>
      </c>
      <c r="G43" s="10">
        <f t="shared" si="5"/>
        <v>42570.402083333334</v>
      </c>
      <c r="H43" s="4">
        <f t="shared" si="8"/>
        <v>2.3611111115314998E-2</v>
      </c>
      <c r="I43" s="21">
        <f t="shared" si="9"/>
        <v>42570</v>
      </c>
      <c r="J43" s="4">
        <v>0.40208333333333335</v>
      </c>
      <c r="K43" s="5" t="s">
        <v>199</v>
      </c>
      <c r="L43" s="34"/>
      <c r="M43" s="2" t="s">
        <v>5</v>
      </c>
      <c r="N43" s="1" t="s">
        <v>9</v>
      </c>
      <c r="O43" s="1" t="s">
        <v>11</v>
      </c>
      <c r="P43" s="35">
        <v>165</v>
      </c>
      <c r="Q43" s="6"/>
      <c r="R43" s="7"/>
    </row>
    <row r="44" spans="1:18" ht="30" x14ac:dyDescent="0.25">
      <c r="A44" s="9">
        <f t="shared" si="3"/>
        <v>30</v>
      </c>
      <c r="B44" s="21">
        <v>42571</v>
      </c>
      <c r="C44" s="4">
        <v>0.40972222222222227</v>
      </c>
      <c r="D44" s="10">
        <f t="shared" si="4"/>
        <v>42571.409722222219</v>
      </c>
      <c r="E44" s="21">
        <v>42571</v>
      </c>
      <c r="F44" s="4">
        <v>0.45</v>
      </c>
      <c r="G44" s="10">
        <f t="shared" si="5"/>
        <v>42571.45</v>
      </c>
      <c r="H44" s="4">
        <f t="shared" si="8"/>
        <v>4.0277777778101154E-2</v>
      </c>
      <c r="I44" s="21">
        <f t="shared" si="9"/>
        <v>42571</v>
      </c>
      <c r="J44" s="36">
        <v>0.77361111111111114</v>
      </c>
      <c r="K44" s="5" t="s">
        <v>181</v>
      </c>
      <c r="L44" s="34" t="s">
        <v>62</v>
      </c>
      <c r="M44" s="2" t="s">
        <v>5</v>
      </c>
      <c r="N44" s="8" t="s">
        <v>24</v>
      </c>
      <c r="O44" s="1" t="s">
        <v>11</v>
      </c>
      <c r="P44" s="35">
        <v>2245</v>
      </c>
      <c r="Q44" s="6"/>
      <c r="R44" s="7"/>
    </row>
    <row r="45" spans="1:18" ht="30" x14ac:dyDescent="0.25">
      <c r="A45" s="9">
        <f t="shared" si="3"/>
        <v>31</v>
      </c>
      <c r="B45" s="21">
        <v>42572</v>
      </c>
      <c r="C45" s="4">
        <v>0.32291666666666669</v>
      </c>
      <c r="D45" s="10">
        <f t="shared" si="4"/>
        <v>42572.322916666664</v>
      </c>
      <c r="E45" s="21">
        <v>42572</v>
      </c>
      <c r="F45" s="4">
        <v>0.3972222222222222</v>
      </c>
      <c r="G45" s="10">
        <f t="shared" si="5"/>
        <v>42572.397222222222</v>
      </c>
      <c r="H45" s="4">
        <f t="shared" si="8"/>
        <v>7.4305555557657499E-2</v>
      </c>
      <c r="I45" s="21">
        <v>42573</v>
      </c>
      <c r="J45" s="36">
        <v>1.7361111111111112E-2</v>
      </c>
      <c r="K45" s="5">
        <v>119</v>
      </c>
      <c r="L45" s="34"/>
      <c r="M45" s="2" t="s">
        <v>5</v>
      </c>
      <c r="N45" s="8" t="s">
        <v>6</v>
      </c>
      <c r="O45" s="1" t="s">
        <v>11</v>
      </c>
      <c r="P45" s="35">
        <v>1047</v>
      </c>
      <c r="Q45" s="6"/>
      <c r="R45" s="7"/>
    </row>
    <row r="46" spans="1:18" ht="30" x14ac:dyDescent="0.25">
      <c r="A46" s="9">
        <f t="shared" si="3"/>
        <v>32</v>
      </c>
      <c r="B46" s="21">
        <v>42572</v>
      </c>
      <c r="C46" s="4">
        <v>0.36458333333333331</v>
      </c>
      <c r="D46" s="10">
        <f t="shared" si="4"/>
        <v>42572.364583333336</v>
      </c>
      <c r="E46" s="21">
        <v>42572</v>
      </c>
      <c r="F46" s="4">
        <v>0.4291666666666667</v>
      </c>
      <c r="G46" s="10">
        <f t="shared" si="5"/>
        <v>42572.429166666669</v>
      </c>
      <c r="H46" s="4">
        <f t="shared" si="8"/>
        <v>6.4583333332848269E-2</v>
      </c>
      <c r="I46" s="21">
        <f t="shared" si="9"/>
        <v>42572</v>
      </c>
      <c r="J46" s="36">
        <v>0.4291666666666667</v>
      </c>
      <c r="K46" s="5">
        <v>129</v>
      </c>
      <c r="L46" s="34" t="s">
        <v>63</v>
      </c>
      <c r="M46" s="2" t="s">
        <v>5</v>
      </c>
      <c r="N46" s="1" t="s">
        <v>8</v>
      </c>
      <c r="O46" s="1" t="s">
        <v>11</v>
      </c>
      <c r="P46" s="35">
        <v>998</v>
      </c>
      <c r="Q46" s="6"/>
      <c r="R46" s="7"/>
    </row>
    <row r="47" spans="1:18" ht="30" x14ac:dyDescent="0.25">
      <c r="A47" s="9">
        <f t="shared" si="3"/>
        <v>33</v>
      </c>
      <c r="B47" s="21">
        <v>42573</v>
      </c>
      <c r="C47" s="4">
        <v>0.22361111111111109</v>
      </c>
      <c r="D47" s="10">
        <f t="shared" si="4"/>
        <v>42573.223611111112</v>
      </c>
      <c r="E47" s="21">
        <v>42573</v>
      </c>
      <c r="F47" s="4">
        <v>0.28472222222222221</v>
      </c>
      <c r="G47" s="10">
        <f t="shared" si="5"/>
        <v>42573.284722222219</v>
      </c>
      <c r="H47" s="4">
        <f t="shared" si="8"/>
        <v>6.1111111106583849E-2</v>
      </c>
      <c r="I47" s="21">
        <f t="shared" si="9"/>
        <v>42573</v>
      </c>
      <c r="J47" s="36">
        <v>0.93402777777777779</v>
      </c>
      <c r="K47" s="5" t="s">
        <v>181</v>
      </c>
      <c r="L47" s="34" t="s">
        <v>64</v>
      </c>
      <c r="M47" s="2" t="s">
        <v>5</v>
      </c>
      <c r="N47" s="8" t="s">
        <v>6</v>
      </c>
      <c r="O47" s="1" t="s">
        <v>11</v>
      </c>
      <c r="P47" s="35">
        <v>2236</v>
      </c>
      <c r="Q47" s="6"/>
      <c r="R47" s="7"/>
    </row>
    <row r="48" spans="1:18" ht="30" x14ac:dyDescent="0.25">
      <c r="A48" s="9">
        <f t="shared" si="3"/>
        <v>34</v>
      </c>
      <c r="B48" s="21">
        <v>42573</v>
      </c>
      <c r="C48" s="4">
        <v>0.24305555555555555</v>
      </c>
      <c r="D48" s="10">
        <f t="shared" si="4"/>
        <v>42573.243055555555</v>
      </c>
      <c r="E48" s="21">
        <v>42573</v>
      </c>
      <c r="F48" s="4">
        <v>0.2986111111111111</v>
      </c>
      <c r="G48" s="10">
        <f t="shared" si="5"/>
        <v>42573.298611111109</v>
      </c>
      <c r="H48" s="4">
        <f t="shared" si="8"/>
        <v>5.5555555554747116E-2</v>
      </c>
      <c r="I48" s="21">
        <f t="shared" si="9"/>
        <v>42573</v>
      </c>
      <c r="J48" s="36">
        <v>0.90277777777777779</v>
      </c>
      <c r="K48" s="5" t="s">
        <v>200</v>
      </c>
      <c r="L48" s="34" t="s">
        <v>65</v>
      </c>
      <c r="M48" s="2" t="s">
        <v>5</v>
      </c>
      <c r="N48" s="8" t="s">
        <v>6</v>
      </c>
      <c r="O48" s="1" t="s">
        <v>11</v>
      </c>
      <c r="P48" s="35">
        <v>309</v>
      </c>
      <c r="Q48" s="6"/>
      <c r="R48" s="7"/>
    </row>
    <row r="49" spans="1:18" x14ac:dyDescent="0.25">
      <c r="A49" s="9">
        <f t="shared" si="3"/>
        <v>35</v>
      </c>
      <c r="B49" s="21">
        <v>42573</v>
      </c>
      <c r="C49" s="4">
        <v>0.67083333333333339</v>
      </c>
      <c r="D49" s="10">
        <f t="shared" si="4"/>
        <v>42573.67083333333</v>
      </c>
      <c r="E49" s="21">
        <v>42573</v>
      </c>
      <c r="F49" s="4">
        <v>0.77430555555555547</v>
      </c>
      <c r="G49" s="10">
        <f t="shared" si="5"/>
        <v>42573.774305555555</v>
      </c>
      <c r="H49" s="4">
        <f t="shared" si="8"/>
        <v>0.10347222222480923</v>
      </c>
      <c r="I49" s="21">
        <f t="shared" si="9"/>
        <v>42573</v>
      </c>
      <c r="J49" s="36">
        <v>0.77430555555555547</v>
      </c>
      <c r="K49" s="5" t="s">
        <v>201</v>
      </c>
      <c r="L49" s="34"/>
      <c r="M49" s="2" t="s">
        <v>5</v>
      </c>
      <c r="N49" s="1" t="s">
        <v>9</v>
      </c>
      <c r="O49" s="1"/>
      <c r="P49" s="35"/>
      <c r="Q49" s="6"/>
      <c r="R49" s="7"/>
    </row>
    <row r="50" spans="1:18" ht="30" x14ac:dyDescent="0.25">
      <c r="A50" s="9">
        <f t="shared" si="3"/>
        <v>36</v>
      </c>
      <c r="B50" s="21">
        <v>42575</v>
      </c>
      <c r="C50" s="4">
        <v>3.8194444444444441E-2</v>
      </c>
      <c r="D50" s="10">
        <f t="shared" si="4"/>
        <v>42575.038194444445</v>
      </c>
      <c r="E50" s="21">
        <v>42575</v>
      </c>
      <c r="F50" s="4">
        <v>5.5555555555555552E-2</v>
      </c>
      <c r="G50" s="10">
        <f t="shared" si="5"/>
        <v>42575.055555555555</v>
      </c>
      <c r="H50" s="4">
        <f t="shared" si="8"/>
        <v>1.7361111109494232E-2</v>
      </c>
      <c r="I50" s="21">
        <v>42578</v>
      </c>
      <c r="J50" s="36">
        <v>0.75208333333333333</v>
      </c>
      <c r="K50" s="5">
        <v>228</v>
      </c>
      <c r="L50" s="34" t="s">
        <v>66</v>
      </c>
      <c r="M50" s="2" t="s">
        <v>7</v>
      </c>
      <c r="N50" s="8" t="s">
        <v>6</v>
      </c>
      <c r="O50" s="1" t="s">
        <v>11</v>
      </c>
      <c r="P50" s="35">
        <v>20</v>
      </c>
      <c r="Q50" s="6"/>
      <c r="R50" s="7"/>
    </row>
    <row r="51" spans="1:18" ht="30" x14ac:dyDescent="0.25">
      <c r="A51" s="9">
        <f t="shared" si="3"/>
        <v>37</v>
      </c>
      <c r="B51" s="21">
        <v>42575</v>
      </c>
      <c r="C51" s="4">
        <v>4.3055555555555562E-2</v>
      </c>
      <c r="D51" s="10">
        <f t="shared" ref="D51:D54" si="10">B51+C51</f>
        <v>42575.043055555558</v>
      </c>
      <c r="E51" s="21">
        <v>42575</v>
      </c>
      <c r="F51" s="4">
        <v>7.9861111111111105E-2</v>
      </c>
      <c r="G51" s="10">
        <f t="shared" ref="G51:G54" si="11">E51+F51</f>
        <v>42575.079861111109</v>
      </c>
      <c r="H51" s="4">
        <f t="shared" si="8"/>
        <v>3.6805555551836733E-2</v>
      </c>
      <c r="I51" s="21">
        <v>42579</v>
      </c>
      <c r="J51" s="36">
        <v>0.91805555555555562</v>
      </c>
      <c r="K51" s="5">
        <v>220</v>
      </c>
      <c r="L51" s="34" t="s">
        <v>67</v>
      </c>
      <c r="M51" s="2" t="s">
        <v>7</v>
      </c>
      <c r="N51" s="8" t="s">
        <v>6</v>
      </c>
      <c r="O51" s="1" t="s">
        <v>11</v>
      </c>
      <c r="P51" s="35">
        <v>350</v>
      </c>
      <c r="Q51" s="6"/>
      <c r="R51" s="7"/>
    </row>
    <row r="52" spans="1:18" ht="45" x14ac:dyDescent="0.25">
      <c r="A52" s="9">
        <f t="shared" si="3"/>
        <v>38</v>
      </c>
      <c r="B52" s="21">
        <v>42576</v>
      </c>
      <c r="C52" s="4">
        <v>0.25</v>
      </c>
      <c r="D52" s="10">
        <f t="shared" si="10"/>
        <v>42576.25</v>
      </c>
      <c r="E52" s="21">
        <v>42576</v>
      </c>
      <c r="F52" s="4">
        <v>0.2638888888888889</v>
      </c>
      <c r="G52" s="10">
        <f t="shared" si="11"/>
        <v>42576.263888888891</v>
      </c>
      <c r="H52" s="4">
        <f t="shared" si="8"/>
        <v>1.3888888890505768E-2</v>
      </c>
      <c r="I52" s="21">
        <f t="shared" ref="I52:I54" si="12">E52</f>
        <v>42576</v>
      </c>
      <c r="J52" s="4">
        <v>0.2638888888888889</v>
      </c>
      <c r="K52" s="5" t="s">
        <v>69</v>
      </c>
      <c r="L52" s="34" t="s">
        <v>68</v>
      </c>
      <c r="M52" s="2" t="s">
        <v>10</v>
      </c>
      <c r="N52" s="1" t="s">
        <v>25</v>
      </c>
      <c r="O52" s="1"/>
      <c r="P52" s="35">
        <v>3091</v>
      </c>
      <c r="Q52" s="6"/>
      <c r="R52" s="7"/>
    </row>
    <row r="53" spans="1:18" ht="30" x14ac:dyDescent="0.25">
      <c r="A53" s="9">
        <f t="shared" si="3"/>
        <v>39</v>
      </c>
      <c r="B53" s="21">
        <v>42576</v>
      </c>
      <c r="C53" s="4">
        <v>0.27847222222222223</v>
      </c>
      <c r="D53" s="10">
        <f t="shared" si="10"/>
        <v>42576.27847222222</v>
      </c>
      <c r="E53" s="21">
        <v>42576</v>
      </c>
      <c r="F53" s="4">
        <v>0.49722222222222223</v>
      </c>
      <c r="G53" s="10">
        <f t="shared" si="11"/>
        <v>42576.49722222222</v>
      </c>
      <c r="H53" s="4">
        <f t="shared" si="8"/>
        <v>0.21875</v>
      </c>
      <c r="I53" s="21">
        <f t="shared" si="12"/>
        <v>42576</v>
      </c>
      <c r="J53" s="36">
        <v>0.49722222222222223</v>
      </c>
      <c r="K53" s="5" t="s">
        <v>202</v>
      </c>
      <c r="L53" s="34"/>
      <c r="M53" s="2" t="s">
        <v>5</v>
      </c>
      <c r="N53" s="8" t="s">
        <v>70</v>
      </c>
      <c r="O53" s="1" t="s">
        <v>13</v>
      </c>
      <c r="P53" s="35"/>
      <c r="Q53" s="6"/>
      <c r="R53" s="7"/>
    </row>
    <row r="54" spans="1:18" x14ac:dyDescent="0.25">
      <c r="A54" s="9">
        <f t="shared" si="3"/>
        <v>40</v>
      </c>
      <c r="B54" s="21">
        <v>42577</v>
      </c>
      <c r="C54" s="4">
        <v>0.25</v>
      </c>
      <c r="D54" s="10">
        <f t="shared" si="10"/>
        <v>42577.25</v>
      </c>
      <c r="E54" s="21">
        <v>42577</v>
      </c>
      <c r="F54" s="4">
        <v>0.27083333333333331</v>
      </c>
      <c r="G54" s="10">
        <f t="shared" si="11"/>
        <v>42577.270833333336</v>
      </c>
      <c r="H54" s="4">
        <f t="shared" si="8"/>
        <v>2.0833333335758653E-2</v>
      </c>
      <c r="I54" s="21">
        <f t="shared" si="12"/>
        <v>42577</v>
      </c>
      <c r="J54" s="36">
        <v>0.69444444444444453</v>
      </c>
      <c r="K54" s="5" t="s">
        <v>203</v>
      </c>
      <c r="L54" s="34"/>
      <c r="M54" s="2" t="s">
        <v>5</v>
      </c>
      <c r="N54" s="1" t="s">
        <v>9</v>
      </c>
      <c r="O54" s="1"/>
      <c r="P54" s="35"/>
      <c r="Q54" s="6"/>
      <c r="R54" s="7"/>
    </row>
    <row r="55" spans="1:18" x14ac:dyDescent="0.25">
      <c r="A55" s="9">
        <f t="shared" si="3"/>
        <v>41</v>
      </c>
      <c r="B55" s="21">
        <v>42577</v>
      </c>
      <c r="C55" s="4">
        <v>0.25</v>
      </c>
      <c r="D55" s="10">
        <f t="shared" ref="D55" si="13">B55+C55</f>
        <v>42577.25</v>
      </c>
      <c r="E55" s="21">
        <v>42577</v>
      </c>
      <c r="F55" s="4">
        <v>0.27083333333333331</v>
      </c>
      <c r="G55" s="10">
        <f t="shared" ref="G55" si="14">E55+F55</f>
        <v>42577.270833333336</v>
      </c>
      <c r="H55" s="4">
        <f t="shared" ref="H55" si="15">G55-D55</f>
        <v>2.0833333335758653E-2</v>
      </c>
      <c r="I55" s="21">
        <f t="shared" ref="I55" si="16">E55</f>
        <v>42577</v>
      </c>
      <c r="J55" s="36">
        <v>0.74375000000000002</v>
      </c>
      <c r="K55" s="5" t="s">
        <v>204</v>
      </c>
      <c r="L55" s="34"/>
      <c r="M55" s="2" t="s">
        <v>5</v>
      </c>
      <c r="N55" s="1" t="s">
        <v>9</v>
      </c>
      <c r="O55" s="1"/>
      <c r="P55" s="35"/>
      <c r="Q55" s="6"/>
      <c r="R55" s="7"/>
    </row>
    <row r="56" spans="1:18" ht="30" x14ac:dyDescent="0.25">
      <c r="A56" s="9">
        <f t="shared" si="3"/>
        <v>42</v>
      </c>
      <c r="B56" s="21">
        <v>42577</v>
      </c>
      <c r="C56" s="4">
        <v>0.4236111111111111</v>
      </c>
      <c r="D56" s="10">
        <f t="shared" si="4"/>
        <v>42577.423611111109</v>
      </c>
      <c r="E56" s="21">
        <v>42577</v>
      </c>
      <c r="F56" s="4">
        <v>0.46319444444444446</v>
      </c>
      <c r="G56" s="10">
        <f t="shared" si="5"/>
        <v>42577.463194444441</v>
      </c>
      <c r="H56" s="4">
        <f t="shared" si="8"/>
        <v>3.9583333331393078E-2</v>
      </c>
      <c r="I56" s="21">
        <f t="shared" si="9"/>
        <v>42577</v>
      </c>
      <c r="J56" s="36">
        <v>0.46319444444444446</v>
      </c>
      <c r="K56" s="5" t="s">
        <v>49</v>
      </c>
      <c r="L56" s="34" t="s">
        <v>71</v>
      </c>
      <c r="M56" s="2" t="s">
        <v>5</v>
      </c>
      <c r="N56" s="1" t="s">
        <v>8</v>
      </c>
      <c r="O56" s="1" t="s">
        <v>11</v>
      </c>
      <c r="P56" s="35">
        <v>252</v>
      </c>
      <c r="Q56" s="6"/>
      <c r="R56" s="7"/>
    </row>
    <row r="57" spans="1:18" ht="30" x14ac:dyDescent="0.25">
      <c r="A57" s="9">
        <f t="shared" si="3"/>
        <v>43</v>
      </c>
      <c r="B57" s="21">
        <v>42580</v>
      </c>
      <c r="C57" s="4">
        <v>4.5138888888888888E-2</v>
      </c>
      <c r="D57" s="10">
        <f t="shared" ref="D57" si="17">B57+C57</f>
        <v>42580.045138888891</v>
      </c>
      <c r="E57" s="21">
        <v>42580</v>
      </c>
      <c r="F57" s="4">
        <v>5.2083333333333336E-2</v>
      </c>
      <c r="G57" s="10">
        <f t="shared" ref="G57" si="18">E57+F57</f>
        <v>42580.052083333336</v>
      </c>
      <c r="H57" s="4">
        <f t="shared" si="8"/>
        <v>6.9444444452528842E-3</v>
      </c>
      <c r="I57" s="21">
        <f t="shared" ref="I57" si="19">E57</f>
        <v>42580</v>
      </c>
      <c r="J57" s="36">
        <v>0.81527777777777777</v>
      </c>
      <c r="K57" s="5">
        <v>834</v>
      </c>
      <c r="L57" s="34" t="s">
        <v>72</v>
      </c>
      <c r="M57" s="2" t="s">
        <v>5</v>
      </c>
      <c r="N57" s="8" t="s">
        <v>6</v>
      </c>
      <c r="O57" s="1" t="s">
        <v>11</v>
      </c>
      <c r="P57" s="35">
        <v>363</v>
      </c>
      <c r="Q57" s="6"/>
      <c r="R57" s="7"/>
    </row>
    <row r="58" spans="1:18" ht="30" x14ac:dyDescent="0.25">
      <c r="A58" s="9">
        <f t="shared" si="3"/>
        <v>44</v>
      </c>
      <c r="B58" s="21">
        <v>42580</v>
      </c>
      <c r="C58" s="4">
        <v>3.4722222222222224E-2</v>
      </c>
      <c r="D58" s="10">
        <f t="shared" ref="D58:D61" si="20">B58+C58</f>
        <v>42580.034722222219</v>
      </c>
      <c r="E58" s="21">
        <v>42580</v>
      </c>
      <c r="F58" s="4">
        <v>8.3333333333333329E-2</v>
      </c>
      <c r="G58" s="10">
        <f t="shared" ref="G58:G61" si="21">E58+F58</f>
        <v>42580.083333333336</v>
      </c>
      <c r="H58" s="4">
        <f t="shared" si="8"/>
        <v>4.8611111116770189E-2</v>
      </c>
      <c r="I58" s="21">
        <f t="shared" ref="I58:I61" si="22">E58</f>
        <v>42580</v>
      </c>
      <c r="J58" s="36">
        <v>0.63611111111111118</v>
      </c>
      <c r="K58" s="5">
        <v>810</v>
      </c>
      <c r="L58" s="34" t="s">
        <v>73</v>
      </c>
      <c r="M58" s="2" t="s">
        <v>5</v>
      </c>
      <c r="N58" s="8" t="s">
        <v>6</v>
      </c>
      <c r="O58" s="1" t="s">
        <v>11</v>
      </c>
      <c r="P58" s="35">
        <v>508</v>
      </c>
      <c r="Q58" s="6"/>
      <c r="R58" s="7"/>
    </row>
    <row r="59" spans="1:18" x14ac:dyDescent="0.25">
      <c r="A59" s="9">
        <f t="shared" si="3"/>
        <v>45</v>
      </c>
      <c r="B59" s="21">
        <v>42580</v>
      </c>
      <c r="C59" s="4">
        <v>0.5625</v>
      </c>
      <c r="D59" s="10">
        <f t="shared" ref="D59:D60" si="23">B59+C59</f>
        <v>42580.5625</v>
      </c>
      <c r="E59" s="21">
        <v>42580</v>
      </c>
      <c r="F59" s="4">
        <v>0.70833333333333337</v>
      </c>
      <c r="G59" s="10">
        <f t="shared" ref="G59:G60" si="24">E59+F59</f>
        <v>42580.708333333336</v>
      </c>
      <c r="H59" s="4">
        <f t="shared" si="8"/>
        <v>0.14583333333575865</v>
      </c>
      <c r="I59" s="21">
        <f t="shared" ref="I59:I60" si="25">E59</f>
        <v>42580</v>
      </c>
      <c r="J59" s="36">
        <v>0.70833333333333337</v>
      </c>
      <c r="K59" s="5" t="s">
        <v>192</v>
      </c>
      <c r="L59" s="34"/>
      <c r="M59" s="2" t="s">
        <v>5</v>
      </c>
      <c r="N59" s="1" t="s">
        <v>9</v>
      </c>
      <c r="O59" s="1"/>
      <c r="P59" s="35">
        <v>5996</v>
      </c>
      <c r="Q59" s="6"/>
      <c r="R59" s="7"/>
    </row>
    <row r="60" spans="1:18" x14ac:dyDescent="0.25">
      <c r="A60" s="9">
        <f t="shared" si="3"/>
        <v>46</v>
      </c>
      <c r="B60" s="21">
        <v>42581</v>
      </c>
      <c r="C60" s="4">
        <v>0.90277777777777779</v>
      </c>
      <c r="D60" s="10">
        <f t="shared" si="23"/>
        <v>42581.902777777781</v>
      </c>
      <c r="E60" s="21">
        <v>42581</v>
      </c>
      <c r="F60" s="4">
        <v>0.91666666666666663</v>
      </c>
      <c r="G60" s="10">
        <f t="shared" si="24"/>
        <v>42581.916666666664</v>
      </c>
      <c r="H60" s="4">
        <f t="shared" ref="H60" si="26">G60-D60</f>
        <v>1.3888888883229811E-2</v>
      </c>
      <c r="I60" s="21">
        <f t="shared" si="25"/>
        <v>42581</v>
      </c>
      <c r="J60" s="36">
        <v>0.91666666666666663</v>
      </c>
      <c r="K60" s="5" t="s">
        <v>49</v>
      </c>
      <c r="L60" s="34"/>
      <c r="M60" s="2" t="s">
        <v>5</v>
      </c>
      <c r="N60" s="1" t="s">
        <v>9</v>
      </c>
      <c r="O60" s="1"/>
      <c r="P60" s="35">
        <v>150</v>
      </c>
      <c r="Q60" s="6"/>
      <c r="R60" s="7"/>
    </row>
    <row r="61" spans="1:18" x14ac:dyDescent="0.25">
      <c r="A61" s="9">
        <f t="shared" si="3"/>
        <v>47</v>
      </c>
      <c r="B61" s="21">
        <v>42582</v>
      </c>
      <c r="C61" s="4">
        <v>0.125</v>
      </c>
      <c r="D61" s="10">
        <f t="shared" si="20"/>
        <v>42582.125</v>
      </c>
      <c r="E61" s="21">
        <v>42582</v>
      </c>
      <c r="F61" s="4">
        <v>0.14722222222222223</v>
      </c>
      <c r="G61" s="10">
        <f t="shared" si="21"/>
        <v>42582.147222222222</v>
      </c>
      <c r="H61" s="4">
        <f t="shared" ref="H61" si="27">G61-D61</f>
        <v>2.2222222221898846E-2</v>
      </c>
      <c r="I61" s="21">
        <f t="shared" si="22"/>
        <v>42582</v>
      </c>
      <c r="J61" s="36">
        <v>0.14722222222222223</v>
      </c>
      <c r="K61" s="5">
        <v>127</v>
      </c>
      <c r="L61" s="34"/>
      <c r="M61" s="2" t="s">
        <v>5</v>
      </c>
      <c r="N61" s="1" t="s">
        <v>9</v>
      </c>
      <c r="O61" s="1"/>
      <c r="P61" s="35">
        <v>150</v>
      </c>
      <c r="Q61" s="6"/>
      <c r="R61" s="7"/>
    </row>
    <row r="62" spans="1:18" x14ac:dyDescent="0.25">
      <c r="A62" s="20"/>
      <c r="B62" s="38"/>
      <c r="C62" s="39"/>
      <c r="D62" s="40"/>
      <c r="E62" s="38"/>
      <c r="F62" s="39"/>
      <c r="G62" s="40"/>
      <c r="H62" s="39"/>
      <c r="I62" s="39"/>
      <c r="J62" s="39"/>
      <c r="K62" s="41"/>
      <c r="L62" s="42"/>
      <c r="M62" s="38"/>
      <c r="N62" s="18"/>
      <c r="O62" s="18"/>
      <c r="P62" s="43"/>
      <c r="Q62" s="6"/>
      <c r="R62" s="7"/>
    </row>
    <row r="63" spans="1:18" x14ac:dyDescent="0.25">
      <c r="B63" s="30"/>
      <c r="C63" s="30"/>
      <c r="D63" s="31"/>
      <c r="E63" s="30"/>
      <c r="F63" s="30"/>
      <c r="G63" s="30"/>
      <c r="H63" s="30"/>
      <c r="I63" s="30"/>
      <c r="J63" s="30"/>
      <c r="K63" s="30" t="s">
        <v>74</v>
      </c>
      <c r="L63" s="32"/>
      <c r="M63" s="30"/>
      <c r="N63" s="30"/>
      <c r="O63" s="30"/>
      <c r="P63" s="30"/>
    </row>
    <row r="64" spans="1:18" ht="30" x14ac:dyDescent="0.25">
      <c r="A64" s="56">
        <v>48</v>
      </c>
      <c r="B64" s="21">
        <v>42583</v>
      </c>
      <c r="C64" s="4">
        <v>0.84375</v>
      </c>
      <c r="D64" s="10">
        <f>B64+C64</f>
        <v>42583.84375</v>
      </c>
      <c r="E64" s="21">
        <v>42583</v>
      </c>
      <c r="F64" s="4">
        <v>0.84375</v>
      </c>
      <c r="G64" s="10">
        <f>E64+F64</f>
        <v>42583.84375</v>
      </c>
      <c r="H64" s="4">
        <f>G64-D64</f>
        <v>0</v>
      </c>
      <c r="I64" s="21">
        <f>E64</f>
        <v>42583</v>
      </c>
      <c r="J64" s="4">
        <v>0.39583333333333331</v>
      </c>
      <c r="K64" s="5" t="s">
        <v>123</v>
      </c>
      <c r="L64" s="48" t="s">
        <v>212</v>
      </c>
      <c r="M64" s="33" t="s">
        <v>5</v>
      </c>
      <c r="N64" s="8" t="s">
        <v>6</v>
      </c>
      <c r="O64" s="1" t="s">
        <v>13</v>
      </c>
      <c r="P64" s="54"/>
    </row>
    <row r="65" spans="1:18" x14ac:dyDescent="0.25">
      <c r="A65" s="9">
        <f>A64+1</f>
        <v>49</v>
      </c>
      <c r="B65" s="21">
        <v>42586</v>
      </c>
      <c r="C65" s="4">
        <v>0.33402777777777781</v>
      </c>
      <c r="D65" s="10">
        <f>B65+C65</f>
        <v>42586.334027777775</v>
      </c>
      <c r="E65" s="21">
        <v>42586</v>
      </c>
      <c r="F65" s="4">
        <v>0.39583333333333331</v>
      </c>
      <c r="G65" s="10">
        <f>E65+F65</f>
        <v>42586.395833333336</v>
      </c>
      <c r="H65" s="4">
        <f>G65-D65</f>
        <v>6.1805555560567882E-2</v>
      </c>
      <c r="I65" s="21">
        <f>E65</f>
        <v>42586</v>
      </c>
      <c r="J65" s="4">
        <v>0.39583333333333331</v>
      </c>
      <c r="K65" s="5" t="s">
        <v>205</v>
      </c>
      <c r="L65" s="48"/>
      <c r="M65" s="33" t="s">
        <v>5</v>
      </c>
      <c r="N65" s="8" t="s">
        <v>9</v>
      </c>
      <c r="O65" s="1"/>
      <c r="P65" s="5">
        <v>892</v>
      </c>
      <c r="Q65" s="6"/>
      <c r="R65" s="7"/>
    </row>
    <row r="66" spans="1:18" ht="30" x14ac:dyDescent="0.25">
      <c r="A66" s="9">
        <f t="shared" ref="A66:A129" si="28">A65+1</f>
        <v>50</v>
      </c>
      <c r="B66" s="21">
        <v>42586</v>
      </c>
      <c r="C66" s="4">
        <v>0.54236111111111118</v>
      </c>
      <c r="D66" s="10">
        <f t="shared" ref="D66:D111" si="29">B66+C66</f>
        <v>42586.542361111111</v>
      </c>
      <c r="E66" s="21">
        <v>42586</v>
      </c>
      <c r="F66" s="4">
        <v>0.57291666666666663</v>
      </c>
      <c r="G66" s="10">
        <f t="shared" ref="G66:G94" si="30">E66+F66</f>
        <v>42586.572916666664</v>
      </c>
      <c r="H66" s="4">
        <f t="shared" ref="H66:H105" si="31">G66-D66</f>
        <v>3.0555555553291924E-2</v>
      </c>
      <c r="I66" s="21">
        <f t="shared" ref="I66:I102" si="32">E66</f>
        <v>42586</v>
      </c>
      <c r="J66" s="4">
        <v>0.94791666666666663</v>
      </c>
      <c r="K66" s="5" t="s">
        <v>206</v>
      </c>
      <c r="L66" s="49" t="s">
        <v>75</v>
      </c>
      <c r="M66" s="33" t="s">
        <v>5</v>
      </c>
      <c r="N66" s="8" t="s">
        <v>6</v>
      </c>
      <c r="O66" s="1" t="s">
        <v>11</v>
      </c>
      <c r="P66" s="5">
        <v>2555</v>
      </c>
      <c r="Q66" s="6"/>
      <c r="R66" s="7"/>
    </row>
    <row r="67" spans="1:18" ht="30" x14ac:dyDescent="0.25">
      <c r="A67" s="9">
        <f t="shared" si="28"/>
        <v>51</v>
      </c>
      <c r="B67" s="21">
        <v>42586</v>
      </c>
      <c r="C67" s="4">
        <v>0.8125</v>
      </c>
      <c r="D67" s="10">
        <f t="shared" si="29"/>
        <v>42586.8125</v>
      </c>
      <c r="E67" s="21">
        <v>42586</v>
      </c>
      <c r="F67" s="4">
        <v>0.84097222222222223</v>
      </c>
      <c r="G67" s="10">
        <f t="shared" si="30"/>
        <v>42586.84097222222</v>
      </c>
      <c r="H67" s="4">
        <f t="shared" si="31"/>
        <v>2.8472222220443655E-2</v>
      </c>
      <c r="I67" s="21">
        <v>42590</v>
      </c>
      <c r="J67" s="4">
        <v>0.6381944444444444</v>
      </c>
      <c r="K67" s="2" t="s">
        <v>76</v>
      </c>
      <c r="L67" s="17" t="s">
        <v>77</v>
      </c>
      <c r="M67" s="2" t="s">
        <v>5</v>
      </c>
      <c r="N67" s="8" t="s">
        <v>70</v>
      </c>
      <c r="O67" s="1" t="s">
        <v>11</v>
      </c>
      <c r="P67" s="35">
        <v>160</v>
      </c>
      <c r="Q67" s="6"/>
      <c r="R67" s="7"/>
    </row>
    <row r="68" spans="1:18" ht="30" x14ac:dyDescent="0.25">
      <c r="A68" s="9">
        <f t="shared" si="28"/>
        <v>52</v>
      </c>
      <c r="B68" s="21">
        <v>42588</v>
      </c>
      <c r="C68" s="4">
        <v>2.0833333333333333E-3</v>
      </c>
      <c r="D68" s="10">
        <f t="shared" si="29"/>
        <v>42588.002083333333</v>
      </c>
      <c r="E68" s="21">
        <v>42588</v>
      </c>
      <c r="F68" s="4">
        <v>4.9305555555555554E-2</v>
      </c>
      <c r="G68" s="10">
        <f t="shared" si="30"/>
        <v>42588.049305555556</v>
      </c>
      <c r="H68" s="4">
        <f t="shared" si="31"/>
        <v>4.7222222223354038E-2</v>
      </c>
      <c r="I68" s="21">
        <v>42590</v>
      </c>
      <c r="J68" s="4">
        <v>0.72013888888888899</v>
      </c>
      <c r="K68" s="5">
        <v>927</v>
      </c>
      <c r="L68" s="49" t="s">
        <v>78</v>
      </c>
      <c r="M68" s="2" t="s">
        <v>5</v>
      </c>
      <c r="N68" s="8" t="s">
        <v>6</v>
      </c>
      <c r="O68" s="1" t="s">
        <v>11</v>
      </c>
      <c r="P68" s="5">
        <v>526</v>
      </c>
      <c r="Q68" s="6"/>
      <c r="R68" s="7"/>
    </row>
    <row r="69" spans="1:18" ht="30" x14ac:dyDescent="0.25">
      <c r="A69" s="9">
        <f t="shared" si="28"/>
        <v>53</v>
      </c>
      <c r="B69" s="21">
        <v>42588</v>
      </c>
      <c r="C69" s="4">
        <v>0.64583333333333337</v>
      </c>
      <c r="D69" s="10">
        <f t="shared" si="29"/>
        <v>42588.645833333336</v>
      </c>
      <c r="E69" s="21">
        <f>B69</f>
        <v>42588</v>
      </c>
      <c r="F69" s="4">
        <v>0.6875</v>
      </c>
      <c r="G69" s="10">
        <f t="shared" si="30"/>
        <v>42588.6875</v>
      </c>
      <c r="H69" s="4">
        <f t="shared" si="31"/>
        <v>4.1666666664241347E-2</v>
      </c>
      <c r="I69" s="21">
        <v>42589</v>
      </c>
      <c r="J69" s="4">
        <v>0.85486111111111107</v>
      </c>
      <c r="K69" s="2" t="s">
        <v>79</v>
      </c>
      <c r="L69" s="49" t="s">
        <v>80</v>
      </c>
      <c r="M69" s="2" t="s">
        <v>7</v>
      </c>
      <c r="N69" s="8" t="s">
        <v>6</v>
      </c>
      <c r="O69" s="1" t="s">
        <v>13</v>
      </c>
      <c r="P69" s="5"/>
      <c r="Q69" s="6"/>
      <c r="R69" s="7"/>
    </row>
    <row r="70" spans="1:18" ht="45" x14ac:dyDescent="0.25">
      <c r="A70" s="9">
        <f t="shared" si="28"/>
        <v>54</v>
      </c>
      <c r="B70" s="21">
        <v>42589</v>
      </c>
      <c r="C70" s="4">
        <v>0.58124999999999993</v>
      </c>
      <c r="D70" s="10">
        <f t="shared" si="29"/>
        <v>42589.581250000003</v>
      </c>
      <c r="E70" s="21">
        <f t="shared" ref="E70:E105" si="33">B70</f>
        <v>42589</v>
      </c>
      <c r="F70" s="4">
        <v>0.6479166666666667</v>
      </c>
      <c r="G70" s="10">
        <f t="shared" si="30"/>
        <v>42589.647916666669</v>
      </c>
      <c r="H70" s="4">
        <f t="shared" si="31"/>
        <v>6.6666666665696539E-2</v>
      </c>
      <c r="I70" s="21">
        <f t="shared" si="32"/>
        <v>42589</v>
      </c>
      <c r="J70" s="4">
        <v>0.6479166666666667</v>
      </c>
      <c r="K70" s="2" t="s">
        <v>81</v>
      </c>
      <c r="L70" s="17" t="s">
        <v>82</v>
      </c>
      <c r="M70" s="2" t="s">
        <v>5</v>
      </c>
      <c r="N70" s="1" t="s">
        <v>25</v>
      </c>
      <c r="O70" s="1"/>
      <c r="P70" s="5">
        <v>7527</v>
      </c>
      <c r="Q70" s="6"/>
      <c r="R70" s="7"/>
    </row>
    <row r="71" spans="1:18" ht="45" x14ac:dyDescent="0.25">
      <c r="A71" s="9">
        <f t="shared" si="28"/>
        <v>55</v>
      </c>
      <c r="B71" s="21">
        <v>42589</v>
      </c>
      <c r="C71" s="4">
        <v>0.58750000000000002</v>
      </c>
      <c r="D71" s="10">
        <f t="shared" si="29"/>
        <v>42589.587500000001</v>
      </c>
      <c r="E71" s="21">
        <f t="shared" si="33"/>
        <v>42589</v>
      </c>
      <c r="F71" s="4">
        <v>0.63680555555555551</v>
      </c>
      <c r="G71" s="10">
        <f t="shared" si="30"/>
        <v>42589.636805555558</v>
      </c>
      <c r="H71" s="4">
        <f t="shared" si="31"/>
        <v>4.9305555556202307E-2</v>
      </c>
      <c r="I71" s="21">
        <f t="shared" si="32"/>
        <v>42589</v>
      </c>
      <c r="J71" s="4">
        <f>F71</f>
        <v>0.63680555555555551</v>
      </c>
      <c r="K71" s="2" t="s">
        <v>83</v>
      </c>
      <c r="L71" s="17" t="s">
        <v>84</v>
      </c>
      <c r="M71" s="2" t="s">
        <v>5</v>
      </c>
      <c r="N71" s="1" t="s">
        <v>25</v>
      </c>
      <c r="O71" s="1"/>
      <c r="P71" s="5">
        <v>2113</v>
      </c>
      <c r="Q71" s="6"/>
      <c r="R71" s="7"/>
    </row>
    <row r="72" spans="1:18" ht="45" x14ac:dyDescent="0.25">
      <c r="A72" s="9">
        <f t="shared" si="28"/>
        <v>56</v>
      </c>
      <c r="B72" s="21">
        <v>42589</v>
      </c>
      <c r="C72" s="4">
        <v>0.61388888888888882</v>
      </c>
      <c r="D72" s="10">
        <f t="shared" si="29"/>
        <v>42589.613888888889</v>
      </c>
      <c r="E72" s="21">
        <f t="shared" si="33"/>
        <v>42589</v>
      </c>
      <c r="F72" s="4">
        <v>0.62361111111111112</v>
      </c>
      <c r="G72" s="10">
        <f t="shared" si="30"/>
        <v>42589.623611111114</v>
      </c>
      <c r="H72" s="4">
        <f t="shared" si="31"/>
        <v>9.7222222248092294E-3</v>
      </c>
      <c r="I72" s="21">
        <f t="shared" si="32"/>
        <v>42589</v>
      </c>
      <c r="J72" s="4">
        <f t="shared" ref="J72:J74" si="34">F72</f>
        <v>0.62361111111111112</v>
      </c>
      <c r="K72" s="2" t="s">
        <v>85</v>
      </c>
      <c r="L72" s="17" t="s">
        <v>84</v>
      </c>
      <c r="M72" s="2" t="s">
        <v>5</v>
      </c>
      <c r="N72" s="1" t="s">
        <v>25</v>
      </c>
      <c r="O72" s="1"/>
      <c r="P72" s="5">
        <v>17</v>
      </c>
      <c r="Q72" s="6"/>
      <c r="R72" s="7"/>
    </row>
    <row r="73" spans="1:18" ht="45" x14ac:dyDescent="0.25">
      <c r="A73" s="9">
        <f t="shared" si="28"/>
        <v>57</v>
      </c>
      <c r="B73" s="21">
        <v>42589</v>
      </c>
      <c r="C73" s="4">
        <v>0.62361111111111112</v>
      </c>
      <c r="D73" s="10">
        <f t="shared" si="29"/>
        <v>42589.623611111114</v>
      </c>
      <c r="E73" s="21">
        <f t="shared" si="33"/>
        <v>42589</v>
      </c>
      <c r="F73" s="4">
        <v>0.63680555555555551</v>
      </c>
      <c r="G73" s="10">
        <f t="shared" si="30"/>
        <v>42589.636805555558</v>
      </c>
      <c r="H73" s="4">
        <f t="shared" si="31"/>
        <v>1.3194444443797693E-2</v>
      </c>
      <c r="I73" s="21">
        <f t="shared" si="32"/>
        <v>42589</v>
      </c>
      <c r="J73" s="4">
        <f t="shared" si="34"/>
        <v>0.63680555555555551</v>
      </c>
      <c r="K73" s="5">
        <v>1010.1041</v>
      </c>
      <c r="L73" s="17" t="s">
        <v>84</v>
      </c>
      <c r="M73" s="2" t="s">
        <v>5</v>
      </c>
      <c r="N73" s="1" t="s">
        <v>25</v>
      </c>
      <c r="O73" s="8"/>
      <c r="P73" s="5">
        <v>1549</v>
      </c>
      <c r="Q73" s="6"/>
      <c r="R73" s="7"/>
    </row>
    <row r="74" spans="1:18" x14ac:dyDescent="0.25">
      <c r="A74" s="9">
        <f t="shared" si="28"/>
        <v>58</v>
      </c>
      <c r="B74" s="21">
        <v>42591</v>
      </c>
      <c r="C74" s="4">
        <v>0.4770833333333333</v>
      </c>
      <c r="D74" s="10">
        <f t="shared" si="29"/>
        <v>42591.477083333331</v>
      </c>
      <c r="E74" s="21">
        <f t="shared" si="33"/>
        <v>42591</v>
      </c>
      <c r="F74" s="4">
        <v>0.59375</v>
      </c>
      <c r="G74" s="10">
        <f t="shared" si="30"/>
        <v>42591.59375</v>
      </c>
      <c r="H74" s="4">
        <f t="shared" si="31"/>
        <v>0.11666666666860692</v>
      </c>
      <c r="I74" s="21">
        <f t="shared" si="32"/>
        <v>42591</v>
      </c>
      <c r="J74" s="4">
        <f t="shared" si="34"/>
        <v>0.59375</v>
      </c>
      <c r="K74" s="5">
        <v>133</v>
      </c>
      <c r="L74" s="17" t="s">
        <v>86</v>
      </c>
      <c r="M74" s="2" t="s">
        <v>5</v>
      </c>
      <c r="N74" s="8" t="s">
        <v>9</v>
      </c>
      <c r="O74" s="1"/>
      <c r="P74" s="5"/>
      <c r="Q74" s="6"/>
      <c r="R74" s="7"/>
    </row>
    <row r="75" spans="1:18" ht="30" x14ac:dyDescent="0.25">
      <c r="A75" s="9">
        <f t="shared" si="28"/>
        <v>59</v>
      </c>
      <c r="B75" s="21">
        <v>42592</v>
      </c>
      <c r="C75" s="4">
        <v>0.50347222222222221</v>
      </c>
      <c r="D75" s="10">
        <f t="shared" si="29"/>
        <v>42592.503472222219</v>
      </c>
      <c r="E75" s="21">
        <f t="shared" si="33"/>
        <v>42592</v>
      </c>
      <c r="F75" s="4">
        <v>0.54861111111111105</v>
      </c>
      <c r="G75" s="10">
        <f t="shared" si="30"/>
        <v>42592.548611111109</v>
      </c>
      <c r="H75" s="4">
        <f t="shared" si="31"/>
        <v>4.5138888890505768E-2</v>
      </c>
      <c r="I75" s="21">
        <v>42593</v>
      </c>
      <c r="J75" s="4">
        <v>0.71180555555555547</v>
      </c>
      <c r="K75" s="5">
        <v>409</v>
      </c>
      <c r="L75" s="17" t="s">
        <v>87</v>
      </c>
      <c r="M75" s="2" t="s">
        <v>7</v>
      </c>
      <c r="N75" s="8" t="s">
        <v>6</v>
      </c>
      <c r="O75" s="1" t="s">
        <v>11</v>
      </c>
      <c r="P75" s="5">
        <v>1087</v>
      </c>
      <c r="Q75" s="6"/>
      <c r="R75" s="7"/>
    </row>
    <row r="76" spans="1:18" ht="30" x14ac:dyDescent="0.25">
      <c r="A76" s="9">
        <f t="shared" si="28"/>
        <v>60</v>
      </c>
      <c r="B76" s="21">
        <v>42592</v>
      </c>
      <c r="C76" s="4">
        <v>0.85972222222222217</v>
      </c>
      <c r="D76" s="10">
        <f t="shared" si="29"/>
        <v>42592.859722222223</v>
      </c>
      <c r="E76" s="21">
        <f t="shared" si="33"/>
        <v>42592</v>
      </c>
      <c r="F76" s="4">
        <v>0.89444444444444438</v>
      </c>
      <c r="G76" s="10">
        <f t="shared" si="30"/>
        <v>42592.894444444442</v>
      </c>
      <c r="H76" s="4">
        <f t="shared" si="31"/>
        <v>3.4722222218988463E-2</v>
      </c>
      <c r="I76" s="21">
        <v>42593</v>
      </c>
      <c r="J76" s="4">
        <v>0.85833333333333339</v>
      </c>
      <c r="K76" s="5" t="s">
        <v>207</v>
      </c>
      <c r="L76" s="17" t="s">
        <v>88</v>
      </c>
      <c r="M76" s="2" t="s">
        <v>5</v>
      </c>
      <c r="N76" s="8" t="s">
        <v>6</v>
      </c>
      <c r="O76" s="1"/>
      <c r="P76" s="5"/>
      <c r="Q76" s="6"/>
      <c r="R76" s="7"/>
    </row>
    <row r="77" spans="1:18" ht="30" x14ac:dyDescent="0.25">
      <c r="A77" s="9">
        <f t="shared" si="28"/>
        <v>61</v>
      </c>
      <c r="B77" s="21">
        <v>42593</v>
      </c>
      <c r="C77" s="4">
        <v>0.57222222222222219</v>
      </c>
      <c r="D77" s="10">
        <f t="shared" si="29"/>
        <v>42593.572222222225</v>
      </c>
      <c r="E77" s="21">
        <f t="shared" si="33"/>
        <v>42593</v>
      </c>
      <c r="F77" s="4">
        <v>0.62638888888888888</v>
      </c>
      <c r="G77" s="10">
        <f t="shared" si="30"/>
        <v>42593.626388888886</v>
      </c>
      <c r="H77" s="4">
        <f t="shared" si="31"/>
        <v>5.4166666661330964E-2</v>
      </c>
      <c r="I77" s="21">
        <v>42594</v>
      </c>
      <c r="J77" s="4">
        <v>0.40625</v>
      </c>
      <c r="K77" s="5" t="s">
        <v>136</v>
      </c>
      <c r="L77" s="17" t="s">
        <v>89</v>
      </c>
      <c r="M77" s="2" t="s">
        <v>5</v>
      </c>
      <c r="N77" s="8" t="s">
        <v>6</v>
      </c>
      <c r="O77" s="1" t="s">
        <v>11</v>
      </c>
      <c r="P77" s="44">
        <v>1500</v>
      </c>
      <c r="Q77" s="6"/>
      <c r="R77" s="7"/>
    </row>
    <row r="78" spans="1:18" ht="30" x14ac:dyDescent="0.25">
      <c r="A78" s="9">
        <f t="shared" si="28"/>
        <v>62</v>
      </c>
      <c r="B78" s="21">
        <v>42593</v>
      </c>
      <c r="C78" s="4">
        <v>0.5805555555555556</v>
      </c>
      <c r="D78" s="10">
        <f t="shared" si="29"/>
        <v>42593.580555555556</v>
      </c>
      <c r="E78" s="21">
        <f t="shared" si="33"/>
        <v>42593</v>
      </c>
      <c r="F78" s="4">
        <v>0.60902777777777783</v>
      </c>
      <c r="G78" s="10">
        <f t="shared" si="30"/>
        <v>42593.609027777777</v>
      </c>
      <c r="H78" s="4">
        <f t="shared" si="31"/>
        <v>2.8472222220443655E-2</v>
      </c>
      <c r="I78" s="21">
        <v>42594</v>
      </c>
      <c r="J78" s="4">
        <v>0.90763888888888899</v>
      </c>
      <c r="K78" s="5" t="s">
        <v>208</v>
      </c>
      <c r="L78" s="17" t="s">
        <v>90</v>
      </c>
      <c r="M78" s="2" t="s">
        <v>5</v>
      </c>
      <c r="N78" s="8" t="s">
        <v>6</v>
      </c>
      <c r="O78" s="1" t="s">
        <v>13</v>
      </c>
      <c r="P78" s="5"/>
      <c r="Q78" s="6"/>
      <c r="R78" s="7"/>
    </row>
    <row r="79" spans="1:18" x14ac:dyDescent="0.25">
      <c r="A79" s="9">
        <f t="shared" si="28"/>
        <v>63</v>
      </c>
      <c r="B79" s="21">
        <v>42594</v>
      </c>
      <c r="C79" s="4">
        <v>0.44444444444444442</v>
      </c>
      <c r="D79" s="10">
        <f t="shared" ref="D79:D89" si="35">B79+C79</f>
        <v>42594.444444444445</v>
      </c>
      <c r="E79" s="21">
        <f t="shared" si="33"/>
        <v>42594</v>
      </c>
      <c r="F79" s="4">
        <v>0.46527777777777773</v>
      </c>
      <c r="G79" s="10">
        <f t="shared" ref="G79:G89" si="36">E79+F79</f>
        <v>42594.465277777781</v>
      </c>
      <c r="H79" s="4">
        <f t="shared" si="31"/>
        <v>2.0833333335758653E-2</v>
      </c>
      <c r="I79" s="21">
        <f t="shared" si="32"/>
        <v>42594</v>
      </c>
      <c r="J79" s="4">
        <v>0.46527777777777773</v>
      </c>
      <c r="K79" s="5" t="s">
        <v>49</v>
      </c>
      <c r="L79" s="17"/>
      <c r="M79" s="2" t="s">
        <v>5</v>
      </c>
      <c r="N79" s="8" t="s">
        <v>9</v>
      </c>
      <c r="O79" s="8"/>
      <c r="P79" s="5">
        <v>200</v>
      </c>
      <c r="Q79" s="6"/>
      <c r="R79" s="7"/>
    </row>
    <row r="80" spans="1:18" ht="30" x14ac:dyDescent="0.25">
      <c r="A80" s="9">
        <f t="shared" si="28"/>
        <v>64</v>
      </c>
      <c r="B80" s="21">
        <v>42594</v>
      </c>
      <c r="C80" s="4">
        <v>0.44305555555555554</v>
      </c>
      <c r="D80" s="10">
        <f t="shared" ref="D80:D86" si="37">B80+C80</f>
        <v>42594.443055555559</v>
      </c>
      <c r="E80" s="21">
        <f t="shared" si="33"/>
        <v>42594</v>
      </c>
      <c r="F80" s="4">
        <v>0.51736111111111105</v>
      </c>
      <c r="G80" s="10">
        <f t="shared" ref="G80:G86" si="38">E80+F80</f>
        <v>42594.517361111109</v>
      </c>
      <c r="H80" s="4">
        <f t="shared" si="31"/>
        <v>7.4305555550381541E-2</v>
      </c>
      <c r="I80" s="21">
        <f t="shared" si="32"/>
        <v>42594</v>
      </c>
      <c r="J80" s="4">
        <v>0.94444444444444453</v>
      </c>
      <c r="K80" s="5" t="s">
        <v>136</v>
      </c>
      <c r="L80" s="1" t="s">
        <v>91</v>
      </c>
      <c r="M80" s="2" t="s">
        <v>5</v>
      </c>
      <c r="N80" s="8" t="s">
        <v>6</v>
      </c>
      <c r="O80" s="1" t="s">
        <v>11</v>
      </c>
      <c r="P80" s="35">
        <v>2050</v>
      </c>
      <c r="Q80" s="6"/>
      <c r="R80" s="7"/>
    </row>
    <row r="81" spans="1:18" ht="30" x14ac:dyDescent="0.25">
      <c r="A81" s="9">
        <f t="shared" si="28"/>
        <v>65</v>
      </c>
      <c r="B81" s="21">
        <v>42594</v>
      </c>
      <c r="C81" s="4">
        <v>0.47083333333333338</v>
      </c>
      <c r="D81" s="10">
        <f t="shared" si="37"/>
        <v>42594.470833333333</v>
      </c>
      <c r="E81" s="21">
        <f t="shared" si="33"/>
        <v>42594</v>
      </c>
      <c r="F81" s="4">
        <v>0.52430555555555558</v>
      </c>
      <c r="G81" s="10">
        <f t="shared" si="38"/>
        <v>42594.524305555555</v>
      </c>
      <c r="H81" s="4">
        <f t="shared" si="31"/>
        <v>5.3472222221898846E-2</v>
      </c>
      <c r="I81" s="21">
        <v>42595</v>
      </c>
      <c r="J81" s="4">
        <v>4.3055555555555562E-2</v>
      </c>
      <c r="K81" s="5">
        <v>430</v>
      </c>
      <c r="L81" s="1" t="s">
        <v>92</v>
      </c>
      <c r="M81" s="2" t="s">
        <v>7</v>
      </c>
      <c r="N81" s="8" t="s">
        <v>6</v>
      </c>
      <c r="O81" s="1" t="s">
        <v>11</v>
      </c>
      <c r="P81" s="5">
        <v>1300</v>
      </c>
      <c r="Q81" s="6"/>
      <c r="R81" s="7"/>
    </row>
    <row r="82" spans="1:18" ht="30" x14ac:dyDescent="0.25">
      <c r="A82" s="9">
        <f t="shared" si="28"/>
        <v>66</v>
      </c>
      <c r="B82" s="21">
        <v>42594</v>
      </c>
      <c r="C82" s="4">
        <v>0.47083333333333338</v>
      </c>
      <c r="D82" s="10">
        <f t="shared" si="37"/>
        <v>42594.470833333333</v>
      </c>
      <c r="E82" s="21">
        <f t="shared" si="33"/>
        <v>42594</v>
      </c>
      <c r="F82" s="4">
        <v>0.52777777777777779</v>
      </c>
      <c r="G82" s="10">
        <f t="shared" si="38"/>
        <v>42594.527777777781</v>
      </c>
      <c r="H82" s="4">
        <f t="shared" si="31"/>
        <v>5.6944444448163267E-2</v>
      </c>
      <c r="I82" s="21">
        <f t="shared" si="32"/>
        <v>42594</v>
      </c>
      <c r="J82" s="4">
        <v>8.4722222222222199E-2</v>
      </c>
      <c r="K82" s="2" t="s">
        <v>93</v>
      </c>
      <c r="L82" s="17" t="s">
        <v>94</v>
      </c>
      <c r="M82" s="2" t="s">
        <v>7</v>
      </c>
      <c r="N82" s="8" t="s">
        <v>6</v>
      </c>
      <c r="O82" s="1" t="s">
        <v>11</v>
      </c>
      <c r="P82" s="5">
        <v>950</v>
      </c>
      <c r="Q82" s="6"/>
      <c r="R82" s="7"/>
    </row>
    <row r="83" spans="1:18" ht="30" x14ac:dyDescent="0.25">
      <c r="A83" s="9">
        <f t="shared" si="28"/>
        <v>67</v>
      </c>
      <c r="B83" s="21">
        <v>42594</v>
      </c>
      <c r="C83" s="4">
        <v>0.4993055555555555</v>
      </c>
      <c r="D83" s="10">
        <f t="shared" si="37"/>
        <v>42594.499305555553</v>
      </c>
      <c r="E83" s="21">
        <f t="shared" si="33"/>
        <v>42594</v>
      </c>
      <c r="F83" s="4">
        <v>0.5625</v>
      </c>
      <c r="G83" s="10">
        <f t="shared" si="38"/>
        <v>42594.5625</v>
      </c>
      <c r="H83" s="4">
        <f t="shared" si="31"/>
        <v>6.3194444446708076E-2</v>
      </c>
      <c r="I83" s="21">
        <f t="shared" si="32"/>
        <v>42594</v>
      </c>
      <c r="J83" s="4">
        <v>0.73402777777777783</v>
      </c>
      <c r="K83" s="5" t="s">
        <v>49</v>
      </c>
      <c r="L83" s="1" t="s">
        <v>95</v>
      </c>
      <c r="M83" s="2" t="s">
        <v>5</v>
      </c>
      <c r="N83" s="8" t="s">
        <v>6</v>
      </c>
      <c r="O83" s="1" t="s">
        <v>13</v>
      </c>
      <c r="P83" s="5"/>
      <c r="Q83" s="6"/>
      <c r="R83" s="7"/>
    </row>
    <row r="84" spans="1:18" ht="30" x14ac:dyDescent="0.25">
      <c r="A84" s="9">
        <f t="shared" si="28"/>
        <v>68</v>
      </c>
      <c r="B84" s="21">
        <v>42595</v>
      </c>
      <c r="C84" s="4">
        <v>0.29652777777777778</v>
      </c>
      <c r="D84" s="10">
        <f t="shared" si="37"/>
        <v>42595.296527777777</v>
      </c>
      <c r="E84" s="21">
        <f t="shared" si="33"/>
        <v>42595</v>
      </c>
      <c r="F84" s="4">
        <v>0.35833333333333334</v>
      </c>
      <c r="G84" s="10">
        <f t="shared" si="38"/>
        <v>42595.35833333333</v>
      </c>
      <c r="H84" s="4">
        <f t="shared" si="31"/>
        <v>6.1805555553291924E-2</v>
      </c>
      <c r="I84" s="21">
        <f t="shared" si="32"/>
        <v>42595</v>
      </c>
      <c r="J84" s="4">
        <v>0.63541666666666663</v>
      </c>
      <c r="K84" s="5">
        <v>911</v>
      </c>
      <c r="L84" s="1" t="s">
        <v>96</v>
      </c>
      <c r="M84" s="2" t="s">
        <v>5</v>
      </c>
      <c r="N84" s="8" t="s">
        <v>6</v>
      </c>
      <c r="O84" s="1" t="s">
        <v>11</v>
      </c>
      <c r="P84" s="35">
        <v>2330</v>
      </c>
      <c r="Q84" s="6"/>
      <c r="R84" s="7"/>
    </row>
    <row r="85" spans="1:18" x14ac:dyDescent="0.25">
      <c r="A85" s="9">
        <f t="shared" si="28"/>
        <v>69</v>
      </c>
      <c r="B85" s="21">
        <v>42595</v>
      </c>
      <c r="C85" s="4">
        <v>0.4055555555555555</v>
      </c>
      <c r="D85" s="10">
        <f t="shared" si="37"/>
        <v>42595.405555555553</v>
      </c>
      <c r="E85" s="21">
        <f t="shared" si="33"/>
        <v>42595</v>
      </c>
      <c r="F85" s="4">
        <v>0.4597222222222222</v>
      </c>
      <c r="G85" s="10">
        <f t="shared" si="38"/>
        <v>42595.459722222222</v>
      </c>
      <c r="H85" s="4">
        <f t="shared" si="31"/>
        <v>5.4166666668606922E-2</v>
      </c>
      <c r="I85" s="21">
        <v>42598</v>
      </c>
      <c r="J85" s="4">
        <v>0.63958333333333328</v>
      </c>
      <c r="K85" s="5" t="s">
        <v>97</v>
      </c>
      <c r="L85" s="1"/>
      <c r="M85" s="2" t="s">
        <v>5</v>
      </c>
      <c r="N85" s="1" t="s">
        <v>9</v>
      </c>
      <c r="O85" s="1"/>
      <c r="P85" s="5"/>
      <c r="Q85" s="6"/>
      <c r="R85" s="7"/>
    </row>
    <row r="86" spans="1:18" ht="30" x14ac:dyDescent="0.25">
      <c r="A86" s="9">
        <f t="shared" si="28"/>
        <v>70</v>
      </c>
      <c r="B86" s="21">
        <v>42595</v>
      </c>
      <c r="C86" s="4">
        <v>0.65972222222222221</v>
      </c>
      <c r="D86" s="10">
        <f t="shared" si="37"/>
        <v>42595.659722222219</v>
      </c>
      <c r="E86" s="21">
        <f t="shared" si="33"/>
        <v>42595</v>
      </c>
      <c r="F86" s="4">
        <v>0.73055555555555562</v>
      </c>
      <c r="G86" s="10">
        <f t="shared" si="38"/>
        <v>42595.730555555558</v>
      </c>
      <c r="H86" s="4">
        <f t="shared" si="31"/>
        <v>7.0833333338669036E-2</v>
      </c>
      <c r="I86" s="21">
        <v>42596</v>
      </c>
      <c r="J86" s="4">
        <v>0.68125000000000002</v>
      </c>
      <c r="K86" s="2" t="s">
        <v>98</v>
      </c>
      <c r="L86" s="1" t="s">
        <v>99</v>
      </c>
      <c r="M86" s="2" t="s">
        <v>5</v>
      </c>
      <c r="N86" s="8" t="s">
        <v>6</v>
      </c>
      <c r="O86" s="1" t="s">
        <v>11</v>
      </c>
      <c r="P86" s="5">
        <v>650</v>
      </c>
      <c r="Q86" s="6"/>
      <c r="R86" s="7"/>
    </row>
    <row r="87" spans="1:18" ht="30" x14ac:dyDescent="0.25">
      <c r="A87" s="9">
        <f t="shared" si="28"/>
        <v>71</v>
      </c>
      <c r="B87" s="21">
        <v>42597</v>
      </c>
      <c r="C87" s="4">
        <v>0.14930555555555555</v>
      </c>
      <c r="D87" s="10">
        <f t="shared" si="35"/>
        <v>42597.149305555555</v>
      </c>
      <c r="E87" s="21">
        <f t="shared" si="33"/>
        <v>42597</v>
      </c>
      <c r="F87" s="4">
        <v>0.14930555555555555</v>
      </c>
      <c r="G87" s="10">
        <f t="shared" si="36"/>
        <v>42597.149305555555</v>
      </c>
      <c r="H87" s="4">
        <f t="shared" si="31"/>
        <v>0</v>
      </c>
      <c r="I87" s="21">
        <f t="shared" si="32"/>
        <v>42597</v>
      </c>
      <c r="J87" s="4">
        <v>0.76041666666666663</v>
      </c>
      <c r="K87" s="5" t="s">
        <v>100</v>
      </c>
      <c r="L87" s="1" t="s">
        <v>101</v>
      </c>
      <c r="M87" s="2" t="s">
        <v>5</v>
      </c>
      <c r="N87" s="8" t="s">
        <v>6</v>
      </c>
      <c r="O87" s="1" t="s">
        <v>13</v>
      </c>
      <c r="P87" s="35"/>
      <c r="Q87" s="6"/>
      <c r="R87" s="7"/>
    </row>
    <row r="88" spans="1:18" ht="30" x14ac:dyDescent="0.25">
      <c r="A88" s="9">
        <f t="shared" si="28"/>
        <v>72</v>
      </c>
      <c r="B88" s="21">
        <v>42597</v>
      </c>
      <c r="C88" s="4">
        <v>0.79513888888888884</v>
      </c>
      <c r="D88" s="10">
        <f t="shared" si="35"/>
        <v>42597.795138888891</v>
      </c>
      <c r="E88" s="21">
        <f t="shared" si="33"/>
        <v>42597</v>
      </c>
      <c r="F88" s="4">
        <v>0.83124999999999993</v>
      </c>
      <c r="G88" s="10">
        <f t="shared" si="36"/>
        <v>42597.831250000003</v>
      </c>
      <c r="H88" s="4">
        <f t="shared" si="31"/>
        <v>3.6111111112404615E-2</v>
      </c>
      <c r="I88" s="21">
        <v>42598</v>
      </c>
      <c r="J88" s="4">
        <v>0.11805555555555557</v>
      </c>
      <c r="K88" s="5" t="s">
        <v>51</v>
      </c>
      <c r="L88" s="1" t="s">
        <v>102</v>
      </c>
      <c r="M88" s="2" t="s">
        <v>5</v>
      </c>
      <c r="N88" s="8" t="s">
        <v>6</v>
      </c>
      <c r="O88" s="1" t="s">
        <v>13</v>
      </c>
      <c r="P88" s="5"/>
      <c r="Q88" s="6"/>
      <c r="R88" s="7"/>
    </row>
    <row r="89" spans="1:18" ht="30" x14ac:dyDescent="0.25">
      <c r="A89" s="9">
        <f t="shared" si="28"/>
        <v>73</v>
      </c>
      <c r="B89" s="21">
        <v>42598</v>
      </c>
      <c r="C89" s="4">
        <v>3.6111111111111115E-2</v>
      </c>
      <c r="D89" s="10">
        <f t="shared" si="35"/>
        <v>42598.036111111112</v>
      </c>
      <c r="E89" s="21">
        <f t="shared" si="33"/>
        <v>42598</v>
      </c>
      <c r="F89" s="4">
        <v>5.5555555555555552E-2</v>
      </c>
      <c r="G89" s="10">
        <f t="shared" si="36"/>
        <v>42598.055555555555</v>
      </c>
      <c r="H89" s="4">
        <f t="shared" si="31"/>
        <v>1.9444444442342501E-2</v>
      </c>
      <c r="I89" s="21">
        <v>42599</v>
      </c>
      <c r="J89" s="4">
        <v>3.7499999999999999E-2</v>
      </c>
      <c r="K89" s="2" t="s">
        <v>103</v>
      </c>
      <c r="L89" s="17" t="s">
        <v>104</v>
      </c>
      <c r="M89" s="2" t="s">
        <v>5</v>
      </c>
      <c r="N89" s="8" t="s">
        <v>6</v>
      </c>
      <c r="O89" s="1" t="s">
        <v>11</v>
      </c>
      <c r="P89" s="5">
        <v>725</v>
      </c>
      <c r="Q89" s="6"/>
      <c r="R89" s="7"/>
    </row>
    <row r="90" spans="1:18" ht="30" x14ac:dyDescent="0.25">
      <c r="A90" s="9">
        <f t="shared" si="28"/>
        <v>74</v>
      </c>
      <c r="B90" s="21">
        <v>42598</v>
      </c>
      <c r="C90" s="4">
        <v>3.6111111111111115E-2</v>
      </c>
      <c r="D90" s="10">
        <f t="shared" si="29"/>
        <v>42598.036111111112</v>
      </c>
      <c r="E90" s="21">
        <f t="shared" si="33"/>
        <v>42598</v>
      </c>
      <c r="F90" s="4">
        <v>6.458333333333334E-2</v>
      </c>
      <c r="G90" s="10">
        <f t="shared" si="30"/>
        <v>42598.064583333333</v>
      </c>
      <c r="H90" s="4">
        <f t="shared" si="31"/>
        <v>2.8472222220443655E-2</v>
      </c>
      <c r="I90" s="21">
        <v>42599</v>
      </c>
      <c r="J90" s="4">
        <v>3.7499999999999999E-2</v>
      </c>
      <c r="K90" s="5">
        <v>911</v>
      </c>
      <c r="L90" s="17" t="s">
        <v>96</v>
      </c>
      <c r="M90" s="2" t="s">
        <v>5</v>
      </c>
      <c r="N90" s="8" t="s">
        <v>6</v>
      </c>
      <c r="O90" s="1" t="s">
        <v>11</v>
      </c>
      <c r="P90" s="5">
        <v>1000</v>
      </c>
      <c r="Q90" s="6"/>
      <c r="R90" s="7"/>
    </row>
    <row r="91" spans="1:18" ht="30" x14ac:dyDescent="0.25">
      <c r="A91" s="9">
        <f t="shared" si="28"/>
        <v>75</v>
      </c>
      <c r="B91" s="21">
        <v>42600</v>
      </c>
      <c r="C91" s="4">
        <v>0.56944444444444442</v>
      </c>
      <c r="D91" s="10">
        <f t="shared" si="29"/>
        <v>42600.569444444445</v>
      </c>
      <c r="E91" s="21">
        <f t="shared" si="33"/>
        <v>42600</v>
      </c>
      <c r="F91" s="4">
        <v>0.62430555555555556</v>
      </c>
      <c r="G91" s="10">
        <f t="shared" si="30"/>
        <v>42600.624305555553</v>
      </c>
      <c r="H91" s="4">
        <f t="shared" si="31"/>
        <v>5.486111110803904E-2</v>
      </c>
      <c r="I91" s="21">
        <f t="shared" si="32"/>
        <v>42600</v>
      </c>
      <c r="J91" s="4">
        <v>0.68472222222222223</v>
      </c>
      <c r="K91" s="5">
        <v>944</v>
      </c>
      <c r="L91" s="1" t="s">
        <v>105</v>
      </c>
      <c r="M91" s="2" t="s">
        <v>5</v>
      </c>
      <c r="N91" s="8" t="s">
        <v>6</v>
      </c>
      <c r="O91" s="1" t="s">
        <v>11</v>
      </c>
      <c r="P91" s="35">
        <v>358</v>
      </c>
      <c r="Q91" s="6"/>
      <c r="R91" s="7"/>
    </row>
    <row r="92" spans="1:18" ht="30" x14ac:dyDescent="0.25">
      <c r="A92" s="9">
        <f t="shared" si="28"/>
        <v>76</v>
      </c>
      <c r="B92" s="21">
        <v>42601</v>
      </c>
      <c r="C92" s="4">
        <v>0.61944444444444446</v>
      </c>
      <c r="D92" s="10">
        <f t="shared" si="29"/>
        <v>42601.619444444441</v>
      </c>
      <c r="E92" s="21">
        <f t="shared" si="33"/>
        <v>42601</v>
      </c>
      <c r="F92" s="4">
        <v>0.61944444444444446</v>
      </c>
      <c r="G92" s="10">
        <f t="shared" si="30"/>
        <v>42601.619444444441</v>
      </c>
      <c r="H92" s="4">
        <f t="shared" si="31"/>
        <v>0</v>
      </c>
      <c r="I92" s="21">
        <f t="shared" si="32"/>
        <v>42601</v>
      </c>
      <c r="J92" s="4">
        <v>0.94444444444444453</v>
      </c>
      <c r="K92" s="5">
        <v>403</v>
      </c>
      <c r="L92" s="1" t="s">
        <v>106</v>
      </c>
      <c r="M92" s="2" t="s">
        <v>5</v>
      </c>
      <c r="N92" s="8" t="s">
        <v>6</v>
      </c>
      <c r="O92" s="1" t="s">
        <v>13</v>
      </c>
      <c r="P92" s="5"/>
      <c r="Q92" s="6"/>
      <c r="R92" s="7"/>
    </row>
    <row r="93" spans="1:18" x14ac:dyDescent="0.25">
      <c r="A93" s="9">
        <f t="shared" si="28"/>
        <v>77</v>
      </c>
      <c r="B93" s="21">
        <v>42601</v>
      </c>
      <c r="C93" s="4">
        <v>0.88611111111111107</v>
      </c>
      <c r="D93" s="10">
        <f t="shared" si="29"/>
        <v>42601.886111111111</v>
      </c>
      <c r="E93" s="21">
        <f t="shared" ref="E93:E100" si="39">B93</f>
        <v>42601</v>
      </c>
      <c r="F93" s="4">
        <v>0.91111111111111109</v>
      </c>
      <c r="G93" s="10">
        <f t="shared" si="30"/>
        <v>42601.911111111112</v>
      </c>
      <c r="H93" s="4">
        <f t="shared" ref="H93:H100" si="40">G93-D93</f>
        <v>2.5000000001455192E-2</v>
      </c>
      <c r="I93" s="21">
        <f t="shared" ref="I93:I100" si="41">E93</f>
        <v>42601</v>
      </c>
      <c r="J93" s="4">
        <v>0.91111111111111109</v>
      </c>
      <c r="K93" s="2" t="s">
        <v>107</v>
      </c>
      <c r="L93" s="1" t="s">
        <v>108</v>
      </c>
      <c r="M93" s="2" t="s">
        <v>5</v>
      </c>
      <c r="N93" s="1" t="s">
        <v>9</v>
      </c>
      <c r="O93" s="1" t="s">
        <v>11</v>
      </c>
      <c r="P93" s="5">
        <v>420</v>
      </c>
      <c r="Q93" s="6"/>
      <c r="R93" s="7"/>
    </row>
    <row r="94" spans="1:18" ht="30" x14ac:dyDescent="0.25">
      <c r="A94" s="9">
        <f t="shared" si="28"/>
        <v>78</v>
      </c>
      <c r="B94" s="21">
        <v>42602</v>
      </c>
      <c r="C94" s="4">
        <v>0.88611111111111107</v>
      </c>
      <c r="D94" s="10">
        <f t="shared" si="29"/>
        <v>42602.886111111111</v>
      </c>
      <c r="E94" s="21">
        <f t="shared" si="39"/>
        <v>42602</v>
      </c>
      <c r="F94" s="4">
        <v>0.91805555555555562</v>
      </c>
      <c r="G94" s="10">
        <f t="shared" si="30"/>
        <v>42602.918055555558</v>
      </c>
      <c r="H94" s="4">
        <f t="shared" si="40"/>
        <v>3.1944444446708076E-2</v>
      </c>
      <c r="I94" s="21">
        <v>42605</v>
      </c>
      <c r="J94" s="4">
        <v>0.77013888888888893</v>
      </c>
      <c r="K94" s="2" t="s">
        <v>109</v>
      </c>
      <c r="L94" s="17" t="s">
        <v>110</v>
      </c>
      <c r="M94" s="2" t="s">
        <v>5</v>
      </c>
      <c r="N94" s="8" t="s">
        <v>6</v>
      </c>
      <c r="O94" s="1" t="s">
        <v>11</v>
      </c>
      <c r="P94" s="5">
        <v>864</v>
      </c>
      <c r="Q94" s="6"/>
      <c r="R94" s="7"/>
    </row>
    <row r="95" spans="1:18" ht="30" x14ac:dyDescent="0.25">
      <c r="A95" s="9">
        <f t="shared" si="28"/>
        <v>79</v>
      </c>
      <c r="B95" s="21">
        <v>42603</v>
      </c>
      <c r="C95" s="4">
        <v>0.94791666666666663</v>
      </c>
      <c r="D95" s="10">
        <f t="shared" si="29"/>
        <v>42603.947916666664</v>
      </c>
      <c r="E95" s="21">
        <v>42604</v>
      </c>
      <c r="F95" s="4">
        <v>1.3888888888888889E-3</v>
      </c>
      <c r="G95" s="10">
        <f t="shared" ref="G95:G100" si="42">E95+F95</f>
        <v>42604.001388888886</v>
      </c>
      <c r="H95" s="4">
        <f t="shared" si="40"/>
        <v>5.3472222221898846E-2</v>
      </c>
      <c r="I95" s="21">
        <f t="shared" si="41"/>
        <v>42604</v>
      </c>
      <c r="J95" s="4">
        <v>0.47013888888888888</v>
      </c>
      <c r="K95" s="2" t="s">
        <v>111</v>
      </c>
      <c r="L95" s="17" t="s">
        <v>112</v>
      </c>
      <c r="M95" s="2" t="s">
        <v>5</v>
      </c>
      <c r="N95" s="8" t="s">
        <v>6</v>
      </c>
      <c r="O95" s="1" t="s">
        <v>13</v>
      </c>
      <c r="P95" s="5"/>
      <c r="Q95" s="6"/>
      <c r="R95" s="7"/>
    </row>
    <row r="96" spans="1:18" ht="30" x14ac:dyDescent="0.25">
      <c r="A96" s="9">
        <f t="shared" si="28"/>
        <v>80</v>
      </c>
      <c r="B96" s="21">
        <v>42603</v>
      </c>
      <c r="C96" s="4">
        <v>0.63055555555555554</v>
      </c>
      <c r="D96" s="10">
        <f t="shared" si="29"/>
        <v>42603.630555555559</v>
      </c>
      <c r="E96" s="21">
        <f t="shared" si="39"/>
        <v>42603</v>
      </c>
      <c r="F96" s="4">
        <v>0.65208333333333335</v>
      </c>
      <c r="G96" s="10">
        <f t="shared" si="42"/>
        <v>42603.652083333334</v>
      </c>
      <c r="H96" s="4">
        <f t="shared" si="40"/>
        <v>2.1527777775190771E-2</v>
      </c>
      <c r="I96" s="21">
        <v>42608</v>
      </c>
      <c r="J96" s="4">
        <v>0.7368055555555556</v>
      </c>
      <c r="K96" s="2" t="s">
        <v>209</v>
      </c>
      <c r="L96" s="17" t="s">
        <v>113</v>
      </c>
      <c r="M96" s="2" t="s">
        <v>5</v>
      </c>
      <c r="N96" s="8" t="s">
        <v>6</v>
      </c>
      <c r="O96" s="1" t="s">
        <v>13</v>
      </c>
      <c r="P96" s="5"/>
      <c r="Q96" s="6"/>
      <c r="R96" s="7"/>
    </row>
    <row r="97" spans="1:18" ht="30" x14ac:dyDescent="0.25">
      <c r="A97" s="9">
        <f t="shared" si="28"/>
        <v>81</v>
      </c>
      <c r="B97" s="21">
        <v>42604</v>
      </c>
      <c r="C97" s="4">
        <v>0.1013888888888889</v>
      </c>
      <c r="D97" s="10">
        <f t="shared" ref="D97:D100" si="43">B97+C97</f>
        <v>42604.101388888892</v>
      </c>
      <c r="E97" s="21">
        <f t="shared" si="39"/>
        <v>42604</v>
      </c>
      <c r="F97" s="4">
        <v>0.1173611111111111</v>
      </c>
      <c r="G97" s="10">
        <f t="shared" si="42"/>
        <v>42604.117361111108</v>
      </c>
      <c r="H97" s="4">
        <f t="shared" si="40"/>
        <v>1.597222221607808E-2</v>
      </c>
      <c r="I97" s="21">
        <f t="shared" si="41"/>
        <v>42604</v>
      </c>
      <c r="J97" s="4">
        <v>0.86458333333333337</v>
      </c>
      <c r="K97" s="2" t="s">
        <v>210</v>
      </c>
      <c r="L97" s="17" t="s">
        <v>114</v>
      </c>
      <c r="M97" s="2" t="s">
        <v>7</v>
      </c>
      <c r="N97" s="8" t="s">
        <v>6</v>
      </c>
      <c r="O97" s="1" t="s">
        <v>11</v>
      </c>
      <c r="P97" s="5">
        <v>106</v>
      </c>
      <c r="Q97" s="6"/>
      <c r="R97" s="7"/>
    </row>
    <row r="98" spans="1:18" ht="30" x14ac:dyDescent="0.25">
      <c r="A98" s="9">
        <f t="shared" si="28"/>
        <v>82</v>
      </c>
      <c r="B98" s="21">
        <v>42605</v>
      </c>
      <c r="C98" s="4">
        <v>0.64374999999999993</v>
      </c>
      <c r="D98" s="10">
        <f t="shared" si="43"/>
        <v>42605.643750000003</v>
      </c>
      <c r="E98" s="21">
        <f t="shared" si="39"/>
        <v>42605</v>
      </c>
      <c r="F98" s="4">
        <v>0.68958333333333333</v>
      </c>
      <c r="G98" s="10">
        <f t="shared" si="42"/>
        <v>42605.689583333333</v>
      </c>
      <c r="H98" s="4">
        <f t="shared" si="40"/>
        <v>4.5833333329937886E-2</v>
      </c>
      <c r="I98" s="21">
        <v>42606</v>
      </c>
      <c r="J98" s="4">
        <v>1.9444444444444445E-2</v>
      </c>
      <c r="K98" s="2" t="s">
        <v>115</v>
      </c>
      <c r="L98" s="17" t="s">
        <v>116</v>
      </c>
      <c r="M98" s="2" t="s">
        <v>7</v>
      </c>
      <c r="N98" s="8" t="s">
        <v>24</v>
      </c>
      <c r="O98" s="1" t="s">
        <v>11</v>
      </c>
      <c r="P98" s="5">
        <v>1916</v>
      </c>
      <c r="Q98" s="6"/>
      <c r="R98" s="7"/>
    </row>
    <row r="99" spans="1:18" ht="30" x14ac:dyDescent="0.25">
      <c r="A99" s="9">
        <f t="shared" si="28"/>
        <v>83</v>
      </c>
      <c r="B99" s="21">
        <v>42606</v>
      </c>
      <c r="C99" s="4">
        <v>7.4305555555555555E-2</v>
      </c>
      <c r="D99" s="10">
        <f t="shared" si="43"/>
        <v>42606.074305555558</v>
      </c>
      <c r="E99" s="21">
        <f t="shared" si="39"/>
        <v>42606</v>
      </c>
      <c r="F99" s="4">
        <v>0.16874999999999998</v>
      </c>
      <c r="G99" s="10">
        <f t="shared" si="42"/>
        <v>42606.168749999997</v>
      </c>
      <c r="H99" s="4">
        <f t="shared" si="40"/>
        <v>9.4444444439432118E-2</v>
      </c>
      <c r="I99" s="21">
        <f t="shared" si="41"/>
        <v>42606</v>
      </c>
      <c r="J99" s="4">
        <v>0.9194444444444444</v>
      </c>
      <c r="K99" s="2" t="s">
        <v>117</v>
      </c>
      <c r="L99" s="17" t="s">
        <v>118</v>
      </c>
      <c r="M99" s="2" t="s">
        <v>5</v>
      </c>
      <c r="N99" s="8" t="s">
        <v>6</v>
      </c>
      <c r="O99" s="1" t="s">
        <v>11</v>
      </c>
      <c r="P99" s="5">
        <v>1711</v>
      </c>
      <c r="Q99" s="6"/>
      <c r="R99" s="7"/>
    </row>
    <row r="100" spans="1:18" x14ac:dyDescent="0.25">
      <c r="A100" s="9">
        <f t="shared" si="28"/>
        <v>84</v>
      </c>
      <c r="B100" s="21">
        <v>42606</v>
      </c>
      <c r="C100" s="4">
        <v>7.4305555555555555E-2</v>
      </c>
      <c r="D100" s="10">
        <f t="shared" si="43"/>
        <v>42606.074305555558</v>
      </c>
      <c r="E100" s="21">
        <f t="shared" si="39"/>
        <v>42606</v>
      </c>
      <c r="F100" s="4">
        <v>0.17708333333333334</v>
      </c>
      <c r="G100" s="10">
        <f t="shared" si="42"/>
        <v>42606.177083333336</v>
      </c>
      <c r="H100" s="4">
        <f t="shared" si="40"/>
        <v>0.10277777777810115</v>
      </c>
      <c r="I100" s="21">
        <f t="shared" si="41"/>
        <v>42606</v>
      </c>
      <c r="J100" s="4">
        <v>0.17708333333333334</v>
      </c>
      <c r="K100" s="2" t="s">
        <v>119</v>
      </c>
      <c r="L100" s="17"/>
      <c r="M100" s="2" t="s">
        <v>5</v>
      </c>
      <c r="N100" s="1" t="s">
        <v>9</v>
      </c>
      <c r="O100" s="1" t="s">
        <v>11</v>
      </c>
      <c r="P100" s="5">
        <v>3581</v>
      </c>
      <c r="Q100" s="6"/>
      <c r="R100" s="7"/>
    </row>
    <row r="101" spans="1:18" x14ac:dyDescent="0.25">
      <c r="A101" s="9">
        <f t="shared" si="28"/>
        <v>85</v>
      </c>
      <c r="B101" s="21">
        <v>42606</v>
      </c>
      <c r="C101" s="4">
        <v>0.16041666666666668</v>
      </c>
      <c r="D101" s="10">
        <f t="shared" si="29"/>
        <v>42606.160416666666</v>
      </c>
      <c r="E101" s="21">
        <f t="shared" si="33"/>
        <v>42606</v>
      </c>
      <c r="F101" s="4">
        <v>0.20208333333333331</v>
      </c>
      <c r="G101" s="10">
        <f t="shared" ref="G101:G106" si="44">E101+F101</f>
        <v>42606.20208333333</v>
      </c>
      <c r="H101" s="4">
        <f t="shared" si="31"/>
        <v>4.1666666664241347E-2</v>
      </c>
      <c r="I101" s="21">
        <f t="shared" si="32"/>
        <v>42606</v>
      </c>
      <c r="J101" s="4">
        <v>0.94652777777777775</v>
      </c>
      <c r="K101" s="2" t="s">
        <v>120</v>
      </c>
      <c r="L101" s="17"/>
      <c r="M101" s="2" t="s">
        <v>5</v>
      </c>
      <c r="N101" s="1" t="s">
        <v>9</v>
      </c>
      <c r="O101" s="1"/>
      <c r="P101" s="5"/>
      <c r="Q101" s="6"/>
      <c r="R101" s="7"/>
    </row>
    <row r="102" spans="1:18" ht="30" x14ac:dyDescent="0.25">
      <c r="A102" s="9">
        <f t="shared" si="28"/>
        <v>86</v>
      </c>
      <c r="B102" s="21">
        <v>42606</v>
      </c>
      <c r="C102" s="4">
        <v>0.55208333333333337</v>
      </c>
      <c r="D102" s="10">
        <f t="shared" si="29"/>
        <v>42606.552083333336</v>
      </c>
      <c r="E102" s="21">
        <f t="shared" si="33"/>
        <v>42606</v>
      </c>
      <c r="F102" s="4">
        <v>0.59375</v>
      </c>
      <c r="G102" s="10">
        <f t="shared" si="44"/>
        <v>42606.59375</v>
      </c>
      <c r="H102" s="4">
        <f t="shared" si="31"/>
        <v>4.1666666664241347E-2</v>
      </c>
      <c r="I102" s="21">
        <f t="shared" si="32"/>
        <v>42606</v>
      </c>
      <c r="J102" s="4"/>
      <c r="K102" s="2" t="s">
        <v>188</v>
      </c>
      <c r="L102" s="17"/>
      <c r="M102" s="2" t="s">
        <v>5</v>
      </c>
      <c r="N102" s="8" t="s">
        <v>24</v>
      </c>
      <c r="O102" s="1"/>
      <c r="P102" s="5"/>
      <c r="Q102" s="6"/>
      <c r="R102" s="7"/>
    </row>
    <row r="103" spans="1:18" x14ac:dyDescent="0.25">
      <c r="A103" s="9">
        <f t="shared" si="28"/>
        <v>87</v>
      </c>
      <c r="B103" s="21">
        <v>42606</v>
      </c>
      <c r="C103" s="4">
        <v>0.79861111111111116</v>
      </c>
      <c r="D103" s="10">
        <f t="shared" si="29"/>
        <v>42606.798611111109</v>
      </c>
      <c r="E103" s="21">
        <f t="shared" si="33"/>
        <v>42606</v>
      </c>
      <c r="F103" s="4">
        <v>0.8222222222222223</v>
      </c>
      <c r="G103" s="10">
        <f t="shared" si="44"/>
        <v>42606.822222222225</v>
      </c>
      <c r="H103" s="4">
        <f t="shared" si="31"/>
        <v>2.3611111115314998E-2</v>
      </c>
      <c r="I103" s="21">
        <v>42608</v>
      </c>
      <c r="J103" s="4">
        <v>0.26041666666666669</v>
      </c>
      <c r="K103" s="2" t="s">
        <v>121</v>
      </c>
      <c r="L103" s="17" t="s">
        <v>122</v>
      </c>
      <c r="M103" s="2" t="s">
        <v>5</v>
      </c>
      <c r="N103" s="1" t="s">
        <v>9</v>
      </c>
      <c r="O103" s="1"/>
      <c r="P103" s="5">
        <v>946</v>
      </c>
      <c r="Q103" s="6"/>
      <c r="R103" s="7"/>
    </row>
    <row r="104" spans="1:18" ht="30" x14ac:dyDescent="0.25">
      <c r="A104" s="9">
        <f t="shared" si="28"/>
        <v>88</v>
      </c>
      <c r="B104" s="21">
        <v>42607</v>
      </c>
      <c r="C104" s="4">
        <v>4.1666666666666664E-2</v>
      </c>
      <c r="D104" s="10">
        <f t="shared" si="29"/>
        <v>42607.041666666664</v>
      </c>
      <c r="E104" s="21">
        <f t="shared" si="33"/>
        <v>42607</v>
      </c>
      <c r="F104" s="4">
        <v>6.9444444444444434E-2</v>
      </c>
      <c r="G104" s="10">
        <f t="shared" si="44"/>
        <v>42607.069444444445</v>
      </c>
      <c r="H104" s="4">
        <f t="shared" si="31"/>
        <v>2.7777777781011537E-2</v>
      </c>
      <c r="I104" s="21">
        <v>42608</v>
      </c>
      <c r="J104" s="4">
        <v>0.21458333333333335</v>
      </c>
      <c r="K104" s="2" t="s">
        <v>123</v>
      </c>
      <c r="L104" s="17" t="s">
        <v>124</v>
      </c>
      <c r="M104" s="2" t="s">
        <v>5</v>
      </c>
      <c r="N104" s="8" t="s">
        <v>6</v>
      </c>
      <c r="O104" s="1" t="s">
        <v>11</v>
      </c>
      <c r="P104" s="5">
        <v>503</v>
      </c>
      <c r="Q104" s="6"/>
      <c r="R104" s="7"/>
    </row>
    <row r="105" spans="1:18" ht="30" x14ac:dyDescent="0.25">
      <c r="A105" s="9">
        <f t="shared" si="28"/>
        <v>89</v>
      </c>
      <c r="B105" s="21">
        <v>42607</v>
      </c>
      <c r="C105" s="4">
        <v>4.1666666666666664E-2</v>
      </c>
      <c r="D105" s="10">
        <f t="shared" si="29"/>
        <v>42607.041666666664</v>
      </c>
      <c r="E105" s="21">
        <f t="shared" si="33"/>
        <v>42607</v>
      </c>
      <c r="F105" s="4">
        <v>0.14861111111111111</v>
      </c>
      <c r="G105" s="10">
        <f t="shared" si="44"/>
        <v>42607.148611111108</v>
      </c>
      <c r="H105" s="4">
        <f t="shared" si="31"/>
        <v>0.10694444444379769</v>
      </c>
      <c r="I105" s="21">
        <v>42608</v>
      </c>
      <c r="J105" s="4">
        <v>0.16111111111111112</v>
      </c>
      <c r="K105" s="2" t="s">
        <v>125</v>
      </c>
      <c r="L105" s="17" t="s">
        <v>126</v>
      </c>
      <c r="M105" s="2" t="s">
        <v>5</v>
      </c>
      <c r="N105" s="8" t="s">
        <v>6</v>
      </c>
      <c r="O105" s="1" t="s">
        <v>11</v>
      </c>
      <c r="P105" s="5">
        <v>6149</v>
      </c>
      <c r="Q105" s="6"/>
      <c r="R105" s="7"/>
    </row>
    <row r="106" spans="1:18" ht="45" x14ac:dyDescent="0.25">
      <c r="A106" s="9">
        <f t="shared" si="28"/>
        <v>90</v>
      </c>
      <c r="B106" s="21">
        <v>42607</v>
      </c>
      <c r="C106" s="4">
        <v>0.40972222222222227</v>
      </c>
      <c r="D106" s="10">
        <f t="shared" si="29"/>
        <v>42607.409722222219</v>
      </c>
      <c r="E106" s="21">
        <f t="shared" ref="E106" si="45">B106</f>
        <v>42607</v>
      </c>
      <c r="F106" s="4">
        <v>0.50347222222222221</v>
      </c>
      <c r="G106" s="10">
        <f t="shared" si="44"/>
        <v>42607.503472222219</v>
      </c>
      <c r="H106" s="4">
        <f t="shared" ref="H106" si="46">G106-D106</f>
        <v>9.375E-2</v>
      </c>
      <c r="I106" s="21">
        <f t="shared" ref="I106" si="47">E106</f>
        <v>42607</v>
      </c>
      <c r="J106" s="4">
        <v>0.4375</v>
      </c>
      <c r="K106" s="2" t="s">
        <v>127</v>
      </c>
      <c r="L106" s="17" t="s">
        <v>128</v>
      </c>
      <c r="M106" s="2" t="s">
        <v>5</v>
      </c>
      <c r="N106" s="8" t="s">
        <v>6</v>
      </c>
      <c r="O106" s="1" t="s">
        <v>11</v>
      </c>
      <c r="P106" s="5">
        <v>9582</v>
      </c>
      <c r="Q106" s="6"/>
      <c r="R106" s="7"/>
    </row>
    <row r="107" spans="1:18" ht="30" x14ac:dyDescent="0.25">
      <c r="A107" s="9">
        <f t="shared" si="28"/>
        <v>91</v>
      </c>
      <c r="B107" s="21">
        <v>42607</v>
      </c>
      <c r="C107" s="4">
        <v>0.74652777777777779</v>
      </c>
      <c r="D107" s="10">
        <f t="shared" si="29"/>
        <v>42607.746527777781</v>
      </c>
      <c r="E107" s="21">
        <f t="shared" ref="E107:E113" si="48">B107</f>
        <v>42607</v>
      </c>
      <c r="F107" s="4">
        <v>0.93958333333333333</v>
      </c>
      <c r="G107" s="10">
        <f t="shared" ref="G107:G113" si="49">E107+F107</f>
        <v>42607.939583333333</v>
      </c>
      <c r="H107" s="4">
        <f t="shared" ref="H107:H113" si="50">G107-D107</f>
        <v>0.19305555555183673</v>
      </c>
      <c r="I107" s="21">
        <f t="shared" ref="I107:I113" si="51">E107</f>
        <v>42607</v>
      </c>
      <c r="J107" s="4">
        <v>0.93541666666666667</v>
      </c>
      <c r="K107" s="2">
        <v>813</v>
      </c>
      <c r="L107" s="17" t="s">
        <v>129</v>
      </c>
      <c r="M107" s="2" t="s">
        <v>5</v>
      </c>
      <c r="N107" s="8" t="s">
        <v>6</v>
      </c>
      <c r="O107" s="1" t="s">
        <v>11</v>
      </c>
      <c r="P107" s="5">
        <v>6161</v>
      </c>
      <c r="Q107" s="6"/>
      <c r="R107" s="7"/>
    </row>
    <row r="108" spans="1:18" x14ac:dyDescent="0.25">
      <c r="A108" s="9">
        <f t="shared" si="28"/>
        <v>92</v>
      </c>
      <c r="B108" s="21">
        <v>42607</v>
      </c>
      <c r="C108" s="4">
        <v>0.8208333333333333</v>
      </c>
      <c r="D108" s="10">
        <f t="shared" si="29"/>
        <v>42607.820833333331</v>
      </c>
      <c r="E108" s="21">
        <f t="shared" si="48"/>
        <v>42607</v>
      </c>
      <c r="F108" s="4">
        <v>0.85277777777777775</v>
      </c>
      <c r="G108" s="10">
        <f t="shared" si="49"/>
        <v>42607.852777777778</v>
      </c>
      <c r="H108" s="4">
        <f t="shared" si="50"/>
        <v>3.1944444446708076E-2</v>
      </c>
      <c r="I108" s="21">
        <f t="shared" si="51"/>
        <v>42607</v>
      </c>
      <c r="J108" s="4">
        <v>0.85277777777777775</v>
      </c>
      <c r="K108" s="2" t="s">
        <v>130</v>
      </c>
      <c r="L108" s="17"/>
      <c r="M108" s="2" t="s">
        <v>5</v>
      </c>
      <c r="N108" s="1" t="s">
        <v>9</v>
      </c>
      <c r="O108" s="1"/>
      <c r="P108" s="5">
        <v>145</v>
      </c>
      <c r="Q108" s="6"/>
      <c r="R108" s="7"/>
    </row>
    <row r="109" spans="1:18" x14ac:dyDescent="0.25">
      <c r="A109" s="9">
        <f t="shared" si="28"/>
        <v>93</v>
      </c>
      <c r="B109" s="21">
        <v>42608</v>
      </c>
      <c r="C109" s="4">
        <v>0.42499999999999999</v>
      </c>
      <c r="D109" s="10">
        <f t="shared" si="29"/>
        <v>42608.425000000003</v>
      </c>
      <c r="E109" s="21">
        <f t="shared" si="48"/>
        <v>42608</v>
      </c>
      <c r="F109" s="4">
        <v>0.4861111111111111</v>
      </c>
      <c r="G109" s="10">
        <f t="shared" si="49"/>
        <v>42608.486111111109</v>
      </c>
      <c r="H109" s="4">
        <f t="shared" si="50"/>
        <v>6.1111111106583849E-2</v>
      </c>
      <c r="I109" s="21">
        <f t="shared" si="51"/>
        <v>42608</v>
      </c>
      <c r="J109" s="4">
        <v>0.4861111111111111</v>
      </c>
      <c r="K109" s="2" t="s">
        <v>131</v>
      </c>
      <c r="L109" s="17"/>
      <c r="M109" s="2" t="s">
        <v>5</v>
      </c>
      <c r="N109" s="1" t="s">
        <v>9</v>
      </c>
      <c r="O109" s="1"/>
      <c r="P109" s="5">
        <v>387</v>
      </c>
      <c r="Q109" s="6"/>
      <c r="R109" s="7"/>
    </row>
    <row r="110" spans="1:18" ht="30" x14ac:dyDescent="0.25">
      <c r="A110" s="9">
        <f t="shared" si="28"/>
        <v>94</v>
      </c>
      <c r="B110" s="21">
        <v>42608</v>
      </c>
      <c r="C110" s="4">
        <v>0.57013888888888886</v>
      </c>
      <c r="D110" s="10">
        <f t="shared" si="29"/>
        <v>42608.570138888892</v>
      </c>
      <c r="E110" s="21">
        <f t="shared" si="48"/>
        <v>42608</v>
      </c>
      <c r="F110" s="4">
        <v>0.59722222222222221</v>
      </c>
      <c r="G110" s="10">
        <f t="shared" si="49"/>
        <v>42608.597222222219</v>
      </c>
      <c r="H110" s="4">
        <f t="shared" si="50"/>
        <v>2.7083333327027503E-2</v>
      </c>
      <c r="I110" s="21">
        <v>42609</v>
      </c>
      <c r="J110" s="4">
        <v>3.3333333333333333E-2</v>
      </c>
      <c r="K110" s="2" t="s">
        <v>134</v>
      </c>
      <c r="L110" s="17" t="s">
        <v>135</v>
      </c>
      <c r="M110" s="2" t="s">
        <v>7</v>
      </c>
      <c r="N110" s="8" t="s">
        <v>6</v>
      </c>
      <c r="O110" s="1" t="s">
        <v>11</v>
      </c>
      <c r="P110" s="5">
        <v>667</v>
      </c>
      <c r="Q110" s="6"/>
      <c r="R110" s="7"/>
    </row>
    <row r="111" spans="1:18" ht="30" x14ac:dyDescent="0.25">
      <c r="A111" s="9">
        <f t="shared" si="28"/>
        <v>95</v>
      </c>
      <c r="B111" s="21">
        <v>42609</v>
      </c>
      <c r="C111" s="4">
        <v>0.70694444444444438</v>
      </c>
      <c r="D111" s="10">
        <f t="shared" si="29"/>
        <v>42609.706944444442</v>
      </c>
      <c r="E111" s="21">
        <f t="shared" si="48"/>
        <v>42609</v>
      </c>
      <c r="F111" s="4">
        <v>0.72777777777777775</v>
      </c>
      <c r="G111" s="10">
        <f t="shared" si="49"/>
        <v>42609.727777777778</v>
      </c>
      <c r="H111" s="4">
        <f t="shared" si="50"/>
        <v>2.0833333335758653E-2</v>
      </c>
      <c r="I111" s="21">
        <v>42611</v>
      </c>
      <c r="J111" s="4">
        <v>0.78055555555555556</v>
      </c>
      <c r="K111" s="2" t="s">
        <v>132</v>
      </c>
      <c r="L111" s="17" t="s">
        <v>133</v>
      </c>
      <c r="M111" s="2" t="s">
        <v>5</v>
      </c>
      <c r="N111" s="8" t="s">
        <v>6</v>
      </c>
      <c r="O111" s="1" t="s">
        <v>11</v>
      </c>
      <c r="P111" s="5">
        <v>726</v>
      </c>
      <c r="Q111" s="6"/>
      <c r="R111" s="7"/>
    </row>
    <row r="112" spans="1:18" ht="30" x14ac:dyDescent="0.25">
      <c r="A112" s="9">
        <f t="shared" si="28"/>
        <v>96</v>
      </c>
      <c r="B112" s="21">
        <v>42609</v>
      </c>
      <c r="C112" s="4">
        <v>0.71875</v>
      </c>
      <c r="D112" s="10">
        <f t="shared" ref="D112:D113" si="52">B112+C112</f>
        <v>42609.71875</v>
      </c>
      <c r="E112" s="21">
        <f t="shared" si="48"/>
        <v>42609</v>
      </c>
      <c r="F112" s="4">
        <v>0.76111111111111107</v>
      </c>
      <c r="G112" s="10">
        <f t="shared" si="49"/>
        <v>42609.761111111111</v>
      </c>
      <c r="H112" s="4">
        <f t="shared" si="50"/>
        <v>4.2361111110949423E-2</v>
      </c>
      <c r="I112" s="21">
        <f t="shared" si="51"/>
        <v>42609</v>
      </c>
      <c r="J112" s="4">
        <v>0.73611111111111116</v>
      </c>
      <c r="K112" s="2" t="s">
        <v>136</v>
      </c>
      <c r="L112" s="17" t="s">
        <v>137</v>
      </c>
      <c r="M112" s="2" t="s">
        <v>5</v>
      </c>
      <c r="N112" s="8" t="s">
        <v>6</v>
      </c>
      <c r="O112" s="1" t="s">
        <v>11</v>
      </c>
      <c r="P112" s="5">
        <v>1176</v>
      </c>
      <c r="Q112" s="6"/>
      <c r="R112" s="7"/>
    </row>
    <row r="113" spans="1:18" ht="30" x14ac:dyDescent="0.25">
      <c r="A113" s="9">
        <f t="shared" si="28"/>
        <v>97</v>
      </c>
      <c r="B113" s="21">
        <v>42609</v>
      </c>
      <c r="C113" s="4">
        <v>0.72777777777777775</v>
      </c>
      <c r="D113" s="10">
        <f t="shared" si="52"/>
        <v>42609.727777777778</v>
      </c>
      <c r="E113" s="21">
        <f t="shared" si="48"/>
        <v>42609</v>
      </c>
      <c r="F113" s="4">
        <v>0.74722222222222223</v>
      </c>
      <c r="G113" s="10">
        <f t="shared" si="49"/>
        <v>42609.74722222222</v>
      </c>
      <c r="H113" s="4">
        <f t="shared" si="50"/>
        <v>1.9444444442342501E-2</v>
      </c>
      <c r="I113" s="21">
        <f t="shared" si="51"/>
        <v>42609</v>
      </c>
      <c r="J113" s="4">
        <v>0.75486111111111109</v>
      </c>
      <c r="K113" s="2" t="s">
        <v>49</v>
      </c>
      <c r="L113" s="17" t="s">
        <v>138</v>
      </c>
      <c r="M113" s="2" t="s">
        <v>5</v>
      </c>
      <c r="N113" s="8" t="s">
        <v>6</v>
      </c>
      <c r="O113" s="1" t="s">
        <v>11</v>
      </c>
      <c r="P113" s="5">
        <v>392</v>
      </c>
      <c r="Q113" s="6"/>
      <c r="R113" s="7"/>
    </row>
    <row r="114" spans="1:18" x14ac:dyDescent="0.25">
      <c r="A114" s="9"/>
      <c r="B114" s="30"/>
      <c r="C114" s="30"/>
      <c r="D114" s="31"/>
      <c r="E114" s="30"/>
      <c r="F114" s="30"/>
      <c r="G114" s="30"/>
      <c r="H114" s="30"/>
      <c r="I114" s="30"/>
      <c r="J114" s="30"/>
      <c r="K114" s="30" t="s">
        <v>139</v>
      </c>
      <c r="L114" s="45"/>
      <c r="M114" s="30"/>
      <c r="N114" s="30"/>
      <c r="O114" s="30"/>
      <c r="P114" s="30"/>
    </row>
    <row r="115" spans="1:18" ht="30" x14ac:dyDescent="0.25">
      <c r="A115" s="9">
        <v>98</v>
      </c>
      <c r="B115" s="21">
        <v>42614</v>
      </c>
      <c r="C115" s="4">
        <v>0.14791666666666667</v>
      </c>
      <c r="D115" s="10">
        <f t="shared" ref="D115:D142" si="53">B115+C115</f>
        <v>42614.147916666669</v>
      </c>
      <c r="E115" s="21">
        <f t="shared" ref="E115:E142" si="54">B115</f>
        <v>42614</v>
      </c>
      <c r="F115" s="4">
        <v>0.1875</v>
      </c>
      <c r="G115" s="10">
        <f t="shared" ref="G115:G142" si="55">E115+F115</f>
        <v>42614.1875</v>
      </c>
      <c r="H115" s="4">
        <f t="shared" ref="H115:H142" si="56">G115-D115</f>
        <v>3.9583333331393078E-2</v>
      </c>
      <c r="I115" s="21">
        <f t="shared" ref="I115:I141" si="57">E115</f>
        <v>42614</v>
      </c>
      <c r="J115" s="4">
        <v>0.75277777777777777</v>
      </c>
      <c r="K115" s="2" t="s">
        <v>136</v>
      </c>
      <c r="L115" s="17" t="s">
        <v>89</v>
      </c>
      <c r="M115" s="2" t="s">
        <v>5</v>
      </c>
      <c r="N115" s="8" t="s">
        <v>6</v>
      </c>
      <c r="O115" s="1" t="s">
        <v>11</v>
      </c>
      <c r="P115" s="5">
        <v>784</v>
      </c>
      <c r="Q115" s="6"/>
      <c r="R115" s="7"/>
    </row>
    <row r="116" spans="1:18" ht="30" x14ac:dyDescent="0.25">
      <c r="A116" s="9">
        <f t="shared" si="28"/>
        <v>99</v>
      </c>
      <c r="B116" s="21">
        <v>42615</v>
      </c>
      <c r="C116" s="4">
        <v>0.63194444444444442</v>
      </c>
      <c r="D116" s="10">
        <f t="shared" si="53"/>
        <v>42615.631944444445</v>
      </c>
      <c r="E116" s="21">
        <f t="shared" si="54"/>
        <v>42615</v>
      </c>
      <c r="F116" s="4">
        <v>0.93055555555555547</v>
      </c>
      <c r="G116" s="10">
        <f t="shared" si="55"/>
        <v>42615.930555555555</v>
      </c>
      <c r="H116" s="4">
        <f t="shared" si="56"/>
        <v>0.29861111110949423</v>
      </c>
      <c r="I116" s="21">
        <v>42620</v>
      </c>
      <c r="J116" s="4">
        <v>0.68819444444444444</v>
      </c>
      <c r="K116" s="2" t="s">
        <v>97</v>
      </c>
      <c r="L116" s="17"/>
      <c r="M116" s="2" t="s">
        <v>5</v>
      </c>
      <c r="N116" s="8" t="s">
        <v>24</v>
      </c>
      <c r="O116" s="1"/>
      <c r="P116" s="5"/>
      <c r="Q116" s="6"/>
      <c r="R116" s="7"/>
    </row>
    <row r="117" spans="1:18" ht="30" x14ac:dyDescent="0.25">
      <c r="A117" s="9">
        <f t="shared" si="28"/>
        <v>100</v>
      </c>
      <c r="B117" s="21">
        <v>42617</v>
      </c>
      <c r="C117" s="4">
        <v>0.22916666666666666</v>
      </c>
      <c r="D117" s="10">
        <f t="shared" si="53"/>
        <v>42617.229166666664</v>
      </c>
      <c r="E117" s="21">
        <f t="shared" si="54"/>
        <v>42617</v>
      </c>
      <c r="F117" s="4">
        <v>0.2638888888888889</v>
      </c>
      <c r="G117" s="10">
        <f t="shared" si="55"/>
        <v>42617.263888888891</v>
      </c>
      <c r="H117" s="4">
        <f t="shared" si="56"/>
        <v>3.4722222226264421E-2</v>
      </c>
      <c r="I117" s="21">
        <v>42620</v>
      </c>
      <c r="J117" s="4">
        <v>0.74861111111111101</v>
      </c>
      <c r="K117" s="2" t="s">
        <v>93</v>
      </c>
      <c r="L117" s="17" t="s">
        <v>140</v>
      </c>
      <c r="M117" s="2" t="s">
        <v>7</v>
      </c>
      <c r="N117" s="8" t="s">
        <v>6</v>
      </c>
      <c r="O117" s="1" t="s">
        <v>11</v>
      </c>
      <c r="P117" s="5">
        <v>626</v>
      </c>
      <c r="Q117" s="6"/>
      <c r="R117" s="7"/>
    </row>
    <row r="118" spans="1:18" ht="30" x14ac:dyDescent="0.25">
      <c r="A118" s="9">
        <f t="shared" si="28"/>
        <v>101</v>
      </c>
      <c r="B118" s="21">
        <v>42618</v>
      </c>
      <c r="C118" s="4">
        <v>0.37708333333333338</v>
      </c>
      <c r="D118" s="10">
        <f t="shared" si="53"/>
        <v>42618.377083333333</v>
      </c>
      <c r="E118" s="21">
        <v>42618</v>
      </c>
      <c r="F118" s="4">
        <v>0.42222222222222222</v>
      </c>
      <c r="G118" s="10">
        <f t="shared" si="55"/>
        <v>42618.422222222223</v>
      </c>
      <c r="H118" s="4">
        <f t="shared" si="56"/>
        <v>4.5138888890505768E-2</v>
      </c>
      <c r="I118" s="21">
        <v>42619</v>
      </c>
      <c r="J118" s="4">
        <v>6.5277777777777782E-2</v>
      </c>
      <c r="K118" s="2" t="s">
        <v>107</v>
      </c>
      <c r="L118" s="17" t="s">
        <v>141</v>
      </c>
      <c r="M118" s="2" t="s">
        <v>5</v>
      </c>
      <c r="N118" s="8" t="s">
        <v>6</v>
      </c>
      <c r="O118" s="1" t="s">
        <v>11</v>
      </c>
      <c r="P118" s="5">
        <v>315</v>
      </c>
      <c r="Q118" s="6"/>
      <c r="R118" s="7"/>
    </row>
    <row r="119" spans="1:18" x14ac:dyDescent="0.25">
      <c r="A119" s="9">
        <f t="shared" si="28"/>
        <v>102</v>
      </c>
      <c r="B119" s="21">
        <v>42619</v>
      </c>
      <c r="C119" s="4">
        <v>0.28472222222222221</v>
      </c>
      <c r="D119" s="10">
        <f t="shared" si="53"/>
        <v>42619.284722222219</v>
      </c>
      <c r="E119" s="21">
        <f t="shared" si="54"/>
        <v>42619</v>
      </c>
      <c r="F119" s="4">
        <v>0.30624999999999997</v>
      </c>
      <c r="G119" s="10">
        <f t="shared" si="55"/>
        <v>42619.306250000001</v>
      </c>
      <c r="H119" s="4">
        <f t="shared" si="56"/>
        <v>2.1527777782466728E-2</v>
      </c>
      <c r="I119" s="21">
        <f t="shared" si="57"/>
        <v>42619</v>
      </c>
      <c r="J119" s="4">
        <v>0.30624999999999997</v>
      </c>
      <c r="K119" s="2" t="s">
        <v>143</v>
      </c>
      <c r="L119" s="17" t="s">
        <v>144</v>
      </c>
      <c r="M119" s="2" t="s">
        <v>5</v>
      </c>
      <c r="N119" s="1" t="s">
        <v>9</v>
      </c>
      <c r="O119" s="1"/>
      <c r="P119" s="5"/>
      <c r="Q119" s="6"/>
      <c r="R119" s="7"/>
    </row>
    <row r="120" spans="1:18" ht="30" x14ac:dyDescent="0.25">
      <c r="A120" s="9">
        <f t="shared" si="28"/>
        <v>103</v>
      </c>
      <c r="B120" s="21">
        <v>42622</v>
      </c>
      <c r="C120" s="4">
        <v>0.40138888888888885</v>
      </c>
      <c r="D120" s="10">
        <f t="shared" si="53"/>
        <v>42622.401388888888</v>
      </c>
      <c r="E120" s="21">
        <f t="shared" si="54"/>
        <v>42622</v>
      </c>
      <c r="F120" s="4">
        <v>0.44444444444444442</v>
      </c>
      <c r="G120" s="10">
        <f t="shared" si="55"/>
        <v>42622.444444444445</v>
      </c>
      <c r="H120" s="4">
        <f t="shared" si="56"/>
        <v>4.3055555557657499E-2</v>
      </c>
      <c r="I120" s="21">
        <f t="shared" si="57"/>
        <v>42622</v>
      </c>
      <c r="J120" s="4">
        <v>0.91388888888888886</v>
      </c>
      <c r="K120" s="2" t="s">
        <v>136</v>
      </c>
      <c r="L120" s="17" t="s">
        <v>145</v>
      </c>
      <c r="M120" s="2" t="s">
        <v>5</v>
      </c>
      <c r="N120" s="8" t="s">
        <v>6</v>
      </c>
      <c r="O120" s="1" t="s">
        <v>13</v>
      </c>
      <c r="P120" s="5"/>
      <c r="Q120" s="6"/>
      <c r="R120" s="7"/>
    </row>
    <row r="121" spans="1:18" ht="30" x14ac:dyDescent="0.25">
      <c r="A121" s="9">
        <f t="shared" si="28"/>
        <v>104</v>
      </c>
      <c r="B121" s="21">
        <v>42622</v>
      </c>
      <c r="C121" s="4">
        <v>0.85902777777777783</v>
      </c>
      <c r="D121" s="10">
        <f t="shared" si="53"/>
        <v>42622.859027777777</v>
      </c>
      <c r="E121" s="21">
        <f t="shared" si="54"/>
        <v>42622</v>
      </c>
      <c r="F121" s="4">
        <v>0.9604166666666667</v>
      </c>
      <c r="G121" s="10">
        <f t="shared" si="55"/>
        <v>42622.960416666669</v>
      </c>
      <c r="H121" s="4">
        <f t="shared" si="56"/>
        <v>0.10138888889196096</v>
      </c>
      <c r="I121" s="21">
        <f t="shared" si="57"/>
        <v>42622</v>
      </c>
      <c r="J121" s="4">
        <v>0.9604166666666667</v>
      </c>
      <c r="K121" s="2" t="s">
        <v>146</v>
      </c>
      <c r="L121" s="17" t="s">
        <v>147</v>
      </c>
      <c r="M121" s="2" t="s">
        <v>5</v>
      </c>
      <c r="N121" s="8" t="s">
        <v>70</v>
      </c>
      <c r="O121" s="1" t="s">
        <v>13</v>
      </c>
      <c r="P121" s="5"/>
      <c r="Q121" s="6"/>
      <c r="R121" s="7"/>
    </row>
    <row r="122" spans="1:18" ht="30" x14ac:dyDescent="0.25">
      <c r="A122" s="9">
        <f t="shared" si="28"/>
        <v>105</v>
      </c>
      <c r="B122" s="21">
        <v>42622</v>
      </c>
      <c r="C122" s="4">
        <v>0.87083333333333324</v>
      </c>
      <c r="D122" s="10">
        <f t="shared" si="53"/>
        <v>42622.870833333334</v>
      </c>
      <c r="E122" s="21">
        <f t="shared" si="54"/>
        <v>42622</v>
      </c>
      <c r="F122" s="4">
        <v>0.90763888888888899</v>
      </c>
      <c r="G122" s="10">
        <f t="shared" si="55"/>
        <v>42622.907638888886</v>
      </c>
      <c r="H122" s="4">
        <f t="shared" si="56"/>
        <v>3.6805555551836733E-2</v>
      </c>
      <c r="I122" s="21">
        <v>42627</v>
      </c>
      <c r="J122" s="4">
        <v>0.75</v>
      </c>
      <c r="K122" s="2" t="s">
        <v>148</v>
      </c>
      <c r="L122" s="17" t="s">
        <v>149</v>
      </c>
      <c r="M122" s="2" t="s">
        <v>5</v>
      </c>
      <c r="N122" s="8" t="s">
        <v>6</v>
      </c>
      <c r="O122" s="1" t="s">
        <v>11</v>
      </c>
      <c r="P122" s="5">
        <v>936</v>
      </c>
      <c r="Q122" s="6"/>
      <c r="R122" s="7"/>
    </row>
    <row r="123" spans="1:18" ht="30" x14ac:dyDescent="0.25">
      <c r="A123" s="9">
        <f t="shared" si="28"/>
        <v>106</v>
      </c>
      <c r="B123" s="21">
        <v>42622</v>
      </c>
      <c r="C123" s="4">
        <v>0.99583333333333324</v>
      </c>
      <c r="D123" s="10">
        <f t="shared" si="53"/>
        <v>42622.995833333334</v>
      </c>
      <c r="E123" s="21">
        <v>42623</v>
      </c>
      <c r="F123" s="4">
        <v>3.1944444444444449E-2</v>
      </c>
      <c r="G123" s="10">
        <f t="shared" si="55"/>
        <v>42623.031944444447</v>
      </c>
      <c r="H123" s="4">
        <f t="shared" si="56"/>
        <v>3.6111111112404615E-2</v>
      </c>
      <c r="I123" s="21">
        <v>42625</v>
      </c>
      <c r="J123" s="4">
        <v>0.77777777777777779</v>
      </c>
      <c r="K123" s="2" t="s">
        <v>109</v>
      </c>
      <c r="L123" s="17" t="s">
        <v>150</v>
      </c>
      <c r="M123" s="2" t="s">
        <v>5</v>
      </c>
      <c r="N123" s="8" t="s">
        <v>6</v>
      </c>
      <c r="O123" s="1" t="s">
        <v>11</v>
      </c>
      <c r="P123" s="5">
        <v>1132</v>
      </c>
      <c r="Q123" s="6"/>
      <c r="R123" s="7"/>
    </row>
    <row r="124" spans="1:18" ht="30" x14ac:dyDescent="0.25">
      <c r="A124" s="9">
        <f t="shared" si="28"/>
        <v>107</v>
      </c>
      <c r="B124" s="21">
        <v>42622</v>
      </c>
      <c r="C124" s="4">
        <v>0.99583333333333324</v>
      </c>
      <c r="D124" s="10">
        <f t="shared" si="53"/>
        <v>42622.995833333334</v>
      </c>
      <c r="E124" s="21">
        <v>42623</v>
      </c>
      <c r="F124" s="4">
        <v>8.3333333333333329E-2</v>
      </c>
      <c r="G124" s="10">
        <f t="shared" si="55"/>
        <v>42623.083333333336</v>
      </c>
      <c r="H124" s="4">
        <f t="shared" si="56"/>
        <v>8.7500000001455192E-2</v>
      </c>
      <c r="I124" s="21">
        <f t="shared" si="57"/>
        <v>42623</v>
      </c>
      <c r="J124" s="4">
        <v>0.76041666666666663</v>
      </c>
      <c r="K124" s="2" t="s">
        <v>151</v>
      </c>
      <c r="L124" s="17" t="s">
        <v>152</v>
      </c>
      <c r="M124" s="2" t="s">
        <v>5</v>
      </c>
      <c r="N124" s="8" t="s">
        <v>6</v>
      </c>
      <c r="O124" s="1" t="s">
        <v>13</v>
      </c>
      <c r="P124" s="5">
        <v>3354</v>
      </c>
      <c r="Q124" s="6"/>
      <c r="R124" s="7"/>
    </row>
    <row r="125" spans="1:18" ht="30" x14ac:dyDescent="0.25">
      <c r="A125" s="9">
        <f t="shared" si="28"/>
        <v>108</v>
      </c>
      <c r="B125" s="21">
        <v>42623</v>
      </c>
      <c r="C125" s="4">
        <v>0.49652777777777773</v>
      </c>
      <c r="D125" s="10">
        <f t="shared" si="53"/>
        <v>42623.496527777781</v>
      </c>
      <c r="E125" s="21">
        <f t="shared" si="54"/>
        <v>42623</v>
      </c>
      <c r="F125" s="4">
        <v>0.55347222222222225</v>
      </c>
      <c r="G125" s="10">
        <f t="shared" si="55"/>
        <v>42623.553472222222</v>
      </c>
      <c r="H125" s="4">
        <f t="shared" si="56"/>
        <v>5.694444444088731E-2</v>
      </c>
      <c r="I125" s="21">
        <v>42624</v>
      </c>
      <c r="J125" s="4">
        <v>0.76388888888888884</v>
      </c>
      <c r="K125" s="2" t="s">
        <v>153</v>
      </c>
      <c r="L125" s="17" t="s">
        <v>154</v>
      </c>
      <c r="M125" s="2" t="s">
        <v>7</v>
      </c>
      <c r="N125" s="8" t="s">
        <v>6</v>
      </c>
      <c r="O125" s="1" t="s">
        <v>11</v>
      </c>
      <c r="P125" s="5">
        <v>1780</v>
      </c>
      <c r="Q125" s="6"/>
      <c r="R125" s="7"/>
    </row>
    <row r="126" spans="1:18" ht="30" x14ac:dyDescent="0.25">
      <c r="A126" s="9">
        <f t="shared" si="28"/>
        <v>109</v>
      </c>
      <c r="B126" s="21">
        <v>42626</v>
      </c>
      <c r="C126" s="4">
        <v>3.3333333333333333E-2</v>
      </c>
      <c r="D126" s="10">
        <f t="shared" si="53"/>
        <v>42626.033333333333</v>
      </c>
      <c r="E126" s="21">
        <f t="shared" si="54"/>
        <v>42626</v>
      </c>
      <c r="F126" s="4">
        <v>6.458333333333334E-2</v>
      </c>
      <c r="G126" s="10">
        <f t="shared" si="55"/>
        <v>42626.064583333333</v>
      </c>
      <c r="H126" s="4">
        <f t="shared" si="56"/>
        <v>3.125E-2</v>
      </c>
      <c r="I126" s="21">
        <v>42629</v>
      </c>
      <c r="J126" s="4">
        <v>0.69444444444444453</v>
      </c>
      <c r="K126" s="2" t="s">
        <v>107</v>
      </c>
      <c r="L126" s="17" t="s">
        <v>141</v>
      </c>
      <c r="M126" s="2" t="s">
        <v>5</v>
      </c>
      <c r="N126" s="8" t="s">
        <v>6</v>
      </c>
      <c r="O126" s="1" t="s">
        <v>11</v>
      </c>
      <c r="P126" s="5">
        <v>230</v>
      </c>
      <c r="Q126" s="6"/>
      <c r="R126" s="7"/>
    </row>
    <row r="127" spans="1:18" ht="30" x14ac:dyDescent="0.25">
      <c r="A127" s="9">
        <f t="shared" si="28"/>
        <v>110</v>
      </c>
      <c r="B127" s="21">
        <v>42631</v>
      </c>
      <c r="C127" s="4">
        <v>0.20833333333333334</v>
      </c>
      <c r="D127" s="10">
        <f t="shared" si="53"/>
        <v>42631.208333333336</v>
      </c>
      <c r="E127" s="21">
        <f t="shared" si="54"/>
        <v>42631</v>
      </c>
      <c r="F127" s="4">
        <v>0.23402777777777781</v>
      </c>
      <c r="G127" s="10">
        <f t="shared" si="55"/>
        <v>42631.234027777777</v>
      </c>
      <c r="H127" s="4">
        <f t="shared" si="56"/>
        <v>2.569444444088731E-2</v>
      </c>
      <c r="I127" s="21">
        <v>42634</v>
      </c>
      <c r="J127" s="4">
        <v>0.96111111111111114</v>
      </c>
      <c r="K127" s="2" t="s">
        <v>109</v>
      </c>
      <c r="L127" s="17" t="s">
        <v>155</v>
      </c>
      <c r="M127" s="2" t="s">
        <v>5</v>
      </c>
      <c r="N127" s="8" t="s">
        <v>6</v>
      </c>
      <c r="O127" s="1" t="s">
        <v>13</v>
      </c>
      <c r="P127" s="5"/>
      <c r="Q127" s="6"/>
      <c r="R127" s="7"/>
    </row>
    <row r="128" spans="1:18" ht="30" x14ac:dyDescent="0.25">
      <c r="A128" s="9">
        <f t="shared" si="28"/>
        <v>111</v>
      </c>
      <c r="B128" s="21">
        <v>42632</v>
      </c>
      <c r="C128" s="4">
        <v>0.77500000000000002</v>
      </c>
      <c r="D128" s="10">
        <f t="shared" si="53"/>
        <v>42632.775000000001</v>
      </c>
      <c r="E128" s="21">
        <f t="shared" si="54"/>
        <v>42632</v>
      </c>
      <c r="F128" s="4">
        <v>0.82986111111111116</v>
      </c>
      <c r="G128" s="10">
        <f t="shared" si="55"/>
        <v>42632.829861111109</v>
      </c>
      <c r="H128" s="4">
        <f t="shared" si="56"/>
        <v>5.486111110803904E-2</v>
      </c>
      <c r="I128" s="21">
        <v>42634</v>
      </c>
      <c r="J128" s="4">
        <v>6.1111111111111116E-2</v>
      </c>
      <c r="K128" s="2" t="s">
        <v>156</v>
      </c>
      <c r="L128" s="17" t="s">
        <v>157</v>
      </c>
      <c r="M128" s="2" t="s">
        <v>5</v>
      </c>
      <c r="N128" s="8" t="s">
        <v>6</v>
      </c>
      <c r="O128" s="1" t="s">
        <v>11</v>
      </c>
      <c r="P128" s="5">
        <v>1065</v>
      </c>
      <c r="Q128" s="6"/>
      <c r="R128" s="7"/>
    </row>
    <row r="129" spans="1:18" ht="45" x14ac:dyDescent="0.25">
      <c r="A129" s="9">
        <f t="shared" si="28"/>
        <v>112</v>
      </c>
      <c r="B129" s="21">
        <v>42633</v>
      </c>
      <c r="C129" s="4">
        <v>0.47500000000000003</v>
      </c>
      <c r="D129" s="10">
        <f t="shared" si="53"/>
        <v>42633.474999999999</v>
      </c>
      <c r="E129" s="21">
        <f t="shared" si="54"/>
        <v>42633</v>
      </c>
      <c r="F129" s="4">
        <v>0.52083333333333337</v>
      </c>
      <c r="G129" s="10">
        <f t="shared" si="55"/>
        <v>42633.520833333336</v>
      </c>
      <c r="H129" s="4">
        <f t="shared" si="56"/>
        <v>4.5833333337213844E-2</v>
      </c>
      <c r="I129" s="21">
        <f t="shared" si="57"/>
        <v>42633</v>
      </c>
      <c r="J129" s="4">
        <v>0.52083333333333337</v>
      </c>
      <c r="K129" s="2" t="s">
        <v>158</v>
      </c>
      <c r="L129" s="17" t="s">
        <v>159</v>
      </c>
      <c r="M129" s="2" t="s">
        <v>5</v>
      </c>
      <c r="N129" s="1" t="s">
        <v>25</v>
      </c>
      <c r="O129" s="1"/>
      <c r="P129" s="5"/>
      <c r="Q129" s="6"/>
      <c r="R129" s="7"/>
    </row>
    <row r="130" spans="1:18" ht="30" x14ac:dyDescent="0.25">
      <c r="A130" s="9">
        <f t="shared" ref="A130:A150" si="58">A129+1</f>
        <v>113</v>
      </c>
      <c r="B130" s="21">
        <v>42634</v>
      </c>
      <c r="C130" s="4">
        <v>0.11041666666666666</v>
      </c>
      <c r="D130" s="10">
        <f t="shared" si="53"/>
        <v>42634.11041666667</v>
      </c>
      <c r="E130" s="21">
        <f t="shared" si="54"/>
        <v>42634</v>
      </c>
      <c r="F130" s="4">
        <v>0.42291666666666666</v>
      </c>
      <c r="G130" s="10">
        <f t="shared" si="55"/>
        <v>42634.42291666667</v>
      </c>
      <c r="H130" s="4">
        <f t="shared" si="56"/>
        <v>0.3125</v>
      </c>
      <c r="I130" s="21">
        <f t="shared" si="57"/>
        <v>42634</v>
      </c>
      <c r="J130" s="4">
        <v>0.42291666666666666</v>
      </c>
      <c r="K130" s="2" t="s">
        <v>156</v>
      </c>
      <c r="L130" s="17" t="s">
        <v>160</v>
      </c>
      <c r="M130" s="2" t="s">
        <v>5</v>
      </c>
      <c r="N130" s="8" t="s">
        <v>6</v>
      </c>
      <c r="O130" s="1" t="s">
        <v>13</v>
      </c>
      <c r="P130" s="5"/>
      <c r="Q130" s="6"/>
      <c r="R130" s="7"/>
    </row>
    <row r="131" spans="1:18" x14ac:dyDescent="0.25">
      <c r="A131" s="9">
        <f t="shared" si="58"/>
        <v>114</v>
      </c>
      <c r="B131" s="21">
        <v>42634</v>
      </c>
      <c r="C131" s="4">
        <v>0.43055555555555558</v>
      </c>
      <c r="D131" s="10">
        <f t="shared" si="53"/>
        <v>42634.430555555555</v>
      </c>
      <c r="E131" s="21">
        <f t="shared" si="54"/>
        <v>42634</v>
      </c>
      <c r="F131" s="4">
        <v>0.46180555555555558</v>
      </c>
      <c r="G131" s="10">
        <f t="shared" si="55"/>
        <v>42634.461805555555</v>
      </c>
      <c r="H131" s="4">
        <f t="shared" si="56"/>
        <v>3.125E-2</v>
      </c>
      <c r="I131" s="21">
        <f t="shared" si="57"/>
        <v>42634</v>
      </c>
      <c r="J131" s="4">
        <v>0.96111111111111114</v>
      </c>
      <c r="K131" s="2" t="s">
        <v>151</v>
      </c>
      <c r="L131" s="17" t="s">
        <v>155</v>
      </c>
      <c r="M131" s="2" t="s">
        <v>5</v>
      </c>
      <c r="N131" s="1" t="s">
        <v>9</v>
      </c>
      <c r="O131" s="1" t="s">
        <v>11</v>
      </c>
      <c r="P131" s="5">
        <v>2178</v>
      </c>
      <c r="Q131" s="6"/>
      <c r="R131" s="7"/>
    </row>
    <row r="132" spans="1:18" ht="30" x14ac:dyDescent="0.25">
      <c r="A132" s="9">
        <f t="shared" si="58"/>
        <v>115</v>
      </c>
      <c r="B132" s="21">
        <v>42635</v>
      </c>
      <c r="C132" s="4">
        <v>0.28888888888888892</v>
      </c>
      <c r="D132" s="10">
        <f t="shared" si="53"/>
        <v>42635.288888888892</v>
      </c>
      <c r="E132" s="21">
        <f t="shared" si="54"/>
        <v>42635</v>
      </c>
      <c r="F132" s="4">
        <v>0.69166666666666676</v>
      </c>
      <c r="G132" s="10">
        <f t="shared" si="55"/>
        <v>42635.691666666666</v>
      </c>
      <c r="H132" s="4">
        <f t="shared" si="56"/>
        <v>0.40277777777373558</v>
      </c>
      <c r="I132" s="21">
        <v>42642</v>
      </c>
      <c r="J132" s="4">
        <v>0.62222222222222223</v>
      </c>
      <c r="K132" s="2" t="s">
        <v>161</v>
      </c>
      <c r="L132" s="17" t="s">
        <v>162</v>
      </c>
      <c r="M132" s="2" t="s">
        <v>5</v>
      </c>
      <c r="N132" s="1" t="s">
        <v>8</v>
      </c>
      <c r="O132" s="1" t="s">
        <v>13</v>
      </c>
      <c r="P132" s="5"/>
      <c r="Q132" s="6"/>
      <c r="R132" s="7"/>
    </row>
    <row r="133" spans="1:18" x14ac:dyDescent="0.25">
      <c r="A133" s="9">
        <f t="shared" si="58"/>
        <v>116</v>
      </c>
      <c r="B133" s="21">
        <v>42635</v>
      </c>
      <c r="C133" s="4">
        <v>0.87847222222222221</v>
      </c>
      <c r="D133" s="10">
        <f t="shared" si="53"/>
        <v>42635.878472222219</v>
      </c>
      <c r="E133" s="21">
        <v>42636</v>
      </c>
      <c r="F133" s="4">
        <v>0.15138888888888888</v>
      </c>
      <c r="G133" s="10">
        <f t="shared" si="55"/>
        <v>42636.151388888888</v>
      </c>
      <c r="H133" s="4">
        <f t="shared" si="56"/>
        <v>0.27291666666860692</v>
      </c>
      <c r="I133" s="21">
        <f t="shared" si="57"/>
        <v>42636</v>
      </c>
      <c r="J133" s="4">
        <v>0.15138888888888888</v>
      </c>
      <c r="K133" s="2" t="s">
        <v>49</v>
      </c>
      <c r="L133" s="17"/>
      <c r="M133" s="2" t="s">
        <v>5</v>
      </c>
      <c r="N133" s="1" t="s">
        <v>9</v>
      </c>
      <c r="O133" s="1"/>
      <c r="P133" s="5"/>
      <c r="Q133" s="6"/>
      <c r="R133" s="7"/>
    </row>
    <row r="134" spans="1:18" ht="30" x14ac:dyDescent="0.25">
      <c r="A134" s="9">
        <f t="shared" si="58"/>
        <v>117</v>
      </c>
      <c r="B134" s="21">
        <v>42636</v>
      </c>
      <c r="C134" s="4">
        <v>0.48958333333333331</v>
      </c>
      <c r="D134" s="10">
        <f t="shared" si="53"/>
        <v>42636.489583333336</v>
      </c>
      <c r="E134" s="21">
        <f t="shared" si="54"/>
        <v>42636</v>
      </c>
      <c r="F134" s="4">
        <v>0.5083333333333333</v>
      </c>
      <c r="G134" s="10">
        <f t="shared" si="55"/>
        <v>42636.508333333331</v>
      </c>
      <c r="H134" s="4">
        <f t="shared" si="56"/>
        <v>1.8749999995634425E-2</v>
      </c>
      <c r="I134" s="21">
        <f t="shared" si="57"/>
        <v>42636</v>
      </c>
      <c r="J134" s="4">
        <v>0.5083333333333333</v>
      </c>
      <c r="K134" s="2" t="s">
        <v>49</v>
      </c>
      <c r="L134" s="17" t="s">
        <v>163</v>
      </c>
      <c r="M134" s="2" t="s">
        <v>5</v>
      </c>
      <c r="N134" s="8" t="s">
        <v>70</v>
      </c>
      <c r="O134" s="1" t="s">
        <v>11</v>
      </c>
      <c r="P134" s="5">
        <v>130</v>
      </c>
      <c r="Q134" s="6"/>
      <c r="R134" s="7"/>
    </row>
    <row r="135" spans="1:18" x14ac:dyDescent="0.25">
      <c r="A135" s="9">
        <f t="shared" si="58"/>
        <v>118</v>
      </c>
      <c r="B135" s="21">
        <v>42637</v>
      </c>
      <c r="C135" s="4">
        <v>0.53125</v>
      </c>
      <c r="D135" s="10">
        <f t="shared" si="53"/>
        <v>42637.53125</v>
      </c>
      <c r="E135" s="21">
        <f t="shared" si="54"/>
        <v>42637</v>
      </c>
      <c r="F135" s="4">
        <v>0.58333333333333337</v>
      </c>
      <c r="G135" s="10">
        <f t="shared" si="55"/>
        <v>42637.583333333336</v>
      </c>
      <c r="H135" s="4">
        <f t="shared" si="56"/>
        <v>5.2083333335758653E-2</v>
      </c>
      <c r="I135" s="21">
        <f t="shared" si="57"/>
        <v>42637</v>
      </c>
      <c r="J135" s="4">
        <v>0.58333333333333337</v>
      </c>
      <c r="K135" s="2" t="s">
        <v>164</v>
      </c>
      <c r="L135" s="17"/>
      <c r="M135" s="2" t="s">
        <v>7</v>
      </c>
      <c r="N135" s="1" t="s">
        <v>9</v>
      </c>
      <c r="O135" s="1"/>
      <c r="P135" s="5"/>
      <c r="Q135" s="6"/>
      <c r="R135" s="7"/>
    </row>
    <row r="136" spans="1:18" ht="30" x14ac:dyDescent="0.25">
      <c r="A136" s="9">
        <f t="shared" si="58"/>
        <v>119</v>
      </c>
      <c r="B136" s="21">
        <v>42637</v>
      </c>
      <c r="C136" s="4">
        <v>0.65416666666666667</v>
      </c>
      <c r="D136" s="10">
        <f t="shared" si="53"/>
        <v>42637.654166666667</v>
      </c>
      <c r="E136" s="21">
        <f t="shared" si="54"/>
        <v>42637</v>
      </c>
      <c r="F136" s="4">
        <v>0.73333333333333339</v>
      </c>
      <c r="G136" s="10">
        <f t="shared" si="55"/>
        <v>42637.73333333333</v>
      </c>
      <c r="H136" s="4">
        <f t="shared" si="56"/>
        <v>7.9166666662786156E-2</v>
      </c>
      <c r="I136" s="21">
        <v>42639</v>
      </c>
      <c r="J136" s="4">
        <v>0.94791666666666663</v>
      </c>
      <c r="K136" s="2" t="s">
        <v>165</v>
      </c>
      <c r="L136" s="17" t="s">
        <v>166</v>
      </c>
      <c r="M136" s="2" t="s">
        <v>5</v>
      </c>
      <c r="N136" s="8" t="s">
        <v>6</v>
      </c>
      <c r="O136" s="1" t="s">
        <v>11</v>
      </c>
      <c r="P136" s="5">
        <v>2200</v>
      </c>
      <c r="Q136" s="6"/>
      <c r="R136" s="7"/>
    </row>
    <row r="137" spans="1:18" ht="30" x14ac:dyDescent="0.25">
      <c r="A137" s="9">
        <f t="shared" si="58"/>
        <v>120</v>
      </c>
      <c r="B137" s="21">
        <v>42637</v>
      </c>
      <c r="C137" s="4">
        <v>0.66041666666666665</v>
      </c>
      <c r="D137" s="10">
        <f t="shared" si="53"/>
        <v>42637.660416666666</v>
      </c>
      <c r="E137" s="21">
        <f t="shared" si="54"/>
        <v>42637</v>
      </c>
      <c r="F137" s="4">
        <v>0.68611111111111101</v>
      </c>
      <c r="G137" s="10">
        <f t="shared" si="55"/>
        <v>42637.686111111114</v>
      </c>
      <c r="H137" s="4">
        <f t="shared" si="56"/>
        <v>2.5694444448163267E-2</v>
      </c>
      <c r="I137" s="21">
        <f t="shared" si="57"/>
        <v>42637</v>
      </c>
      <c r="J137" s="4">
        <v>0.68611111111111101</v>
      </c>
      <c r="K137" s="2" t="s">
        <v>167</v>
      </c>
      <c r="L137" s="17" t="s">
        <v>166</v>
      </c>
      <c r="M137" s="2" t="s">
        <v>5</v>
      </c>
      <c r="N137" s="8" t="s">
        <v>6</v>
      </c>
      <c r="O137" s="1" t="s">
        <v>11</v>
      </c>
      <c r="P137" s="5">
        <v>375</v>
      </c>
      <c r="Q137" s="6"/>
      <c r="R137" s="7"/>
    </row>
    <row r="138" spans="1:18" ht="30" x14ac:dyDescent="0.25">
      <c r="A138" s="9">
        <f t="shared" si="58"/>
        <v>121</v>
      </c>
      <c r="B138" s="21">
        <v>42637</v>
      </c>
      <c r="C138" s="4">
        <v>0.66041666666666665</v>
      </c>
      <c r="D138" s="10">
        <f t="shared" si="53"/>
        <v>42637.660416666666</v>
      </c>
      <c r="E138" s="21">
        <f t="shared" si="54"/>
        <v>42637</v>
      </c>
      <c r="F138" s="4">
        <v>0.71805555555555556</v>
      </c>
      <c r="G138" s="10">
        <f t="shared" si="55"/>
        <v>42637.718055555553</v>
      </c>
      <c r="H138" s="4">
        <f t="shared" si="56"/>
        <v>5.7638888887595385E-2</v>
      </c>
      <c r="I138" s="21">
        <f t="shared" si="57"/>
        <v>42637</v>
      </c>
      <c r="J138" s="4">
        <v>0.92986111111111114</v>
      </c>
      <c r="K138" s="2" t="s">
        <v>168</v>
      </c>
      <c r="L138" s="17" t="s">
        <v>169</v>
      </c>
      <c r="M138" s="2" t="s">
        <v>5</v>
      </c>
      <c r="N138" s="1" t="s">
        <v>8</v>
      </c>
      <c r="O138" s="1" t="s">
        <v>11</v>
      </c>
      <c r="P138" s="5">
        <v>2000</v>
      </c>
      <c r="Q138" s="6"/>
      <c r="R138" s="7"/>
    </row>
    <row r="139" spans="1:18" x14ac:dyDescent="0.25">
      <c r="A139" s="9">
        <f t="shared" si="58"/>
        <v>122</v>
      </c>
      <c r="B139" s="21">
        <v>42638</v>
      </c>
      <c r="C139" s="4">
        <v>0.58472222222222225</v>
      </c>
      <c r="D139" s="10">
        <f t="shared" si="53"/>
        <v>42638.584722222222</v>
      </c>
      <c r="E139" s="21">
        <f t="shared" si="54"/>
        <v>42638</v>
      </c>
      <c r="F139" s="4">
        <v>0.6166666666666667</v>
      </c>
      <c r="G139" s="10">
        <f t="shared" si="55"/>
        <v>42638.616666666669</v>
      </c>
      <c r="H139" s="4">
        <f t="shared" si="56"/>
        <v>3.1944444446708076E-2</v>
      </c>
      <c r="I139" s="21">
        <f t="shared" si="57"/>
        <v>42638</v>
      </c>
      <c r="J139" s="4">
        <v>0.6166666666666667</v>
      </c>
      <c r="K139" s="2" t="s">
        <v>170</v>
      </c>
      <c r="L139" s="17"/>
      <c r="M139" s="2" t="s">
        <v>7</v>
      </c>
      <c r="N139" s="1" t="s">
        <v>9</v>
      </c>
      <c r="O139" s="1"/>
      <c r="P139" s="5"/>
      <c r="Q139" s="6"/>
      <c r="R139" s="7"/>
    </row>
    <row r="140" spans="1:18" ht="30" x14ac:dyDescent="0.25">
      <c r="A140" s="9">
        <f t="shared" si="58"/>
        <v>123</v>
      </c>
      <c r="B140" s="21">
        <v>42639</v>
      </c>
      <c r="C140" s="4">
        <v>0.18611111111111112</v>
      </c>
      <c r="D140" s="10">
        <f t="shared" si="53"/>
        <v>42639.186111111114</v>
      </c>
      <c r="E140" s="21">
        <f t="shared" si="54"/>
        <v>42639</v>
      </c>
      <c r="F140" s="4">
        <v>0.20972222222222223</v>
      </c>
      <c r="G140" s="10">
        <f t="shared" si="55"/>
        <v>42639.209722222222</v>
      </c>
      <c r="H140" s="4">
        <f t="shared" si="56"/>
        <v>2.361111110803904E-2</v>
      </c>
      <c r="I140" s="21">
        <v>42640</v>
      </c>
      <c r="J140" s="4">
        <v>0.89236111111111116</v>
      </c>
      <c r="K140" s="2" t="s">
        <v>171</v>
      </c>
      <c r="L140" s="17" t="s">
        <v>172</v>
      </c>
      <c r="M140" s="2" t="s">
        <v>5</v>
      </c>
      <c r="N140" s="8" t="s">
        <v>6</v>
      </c>
      <c r="O140" s="1" t="s">
        <v>11</v>
      </c>
      <c r="P140" s="5">
        <v>123</v>
      </c>
      <c r="Q140" s="6"/>
      <c r="R140" s="7"/>
    </row>
    <row r="141" spans="1:18" x14ac:dyDescent="0.25">
      <c r="A141" s="9">
        <f t="shared" si="58"/>
        <v>124</v>
      </c>
      <c r="B141" s="21">
        <v>42639</v>
      </c>
      <c r="C141" s="4">
        <v>0.33333333333333331</v>
      </c>
      <c r="D141" s="10">
        <f t="shared" si="53"/>
        <v>42639.333333333336</v>
      </c>
      <c r="E141" s="21">
        <f t="shared" si="54"/>
        <v>42639</v>
      </c>
      <c r="F141" s="4">
        <v>0.35138888888888892</v>
      </c>
      <c r="G141" s="10">
        <f t="shared" si="55"/>
        <v>42639.351388888892</v>
      </c>
      <c r="H141" s="4">
        <f t="shared" si="56"/>
        <v>1.8055555556202307E-2</v>
      </c>
      <c r="I141" s="21">
        <f t="shared" si="57"/>
        <v>42639</v>
      </c>
      <c r="J141" s="4">
        <v>0.35138888888888892</v>
      </c>
      <c r="K141" s="2" t="s">
        <v>49</v>
      </c>
      <c r="L141" s="17"/>
      <c r="M141" s="2" t="s">
        <v>5</v>
      </c>
      <c r="N141" s="1" t="s">
        <v>9</v>
      </c>
      <c r="O141" s="1" t="s">
        <v>11</v>
      </c>
      <c r="P141" s="5">
        <v>553</v>
      </c>
      <c r="Q141" s="6"/>
      <c r="R141" s="7"/>
    </row>
    <row r="142" spans="1:18" ht="30" x14ac:dyDescent="0.25">
      <c r="A142" s="9">
        <f t="shared" si="58"/>
        <v>125</v>
      </c>
      <c r="B142" s="21">
        <v>42639</v>
      </c>
      <c r="C142" s="4">
        <v>0.75763888888888886</v>
      </c>
      <c r="D142" s="10">
        <f t="shared" si="53"/>
        <v>42639.757638888892</v>
      </c>
      <c r="E142" s="21">
        <f t="shared" si="54"/>
        <v>42639</v>
      </c>
      <c r="F142" s="4">
        <v>0.78263888888888899</v>
      </c>
      <c r="G142" s="10">
        <f t="shared" si="55"/>
        <v>42639.782638888886</v>
      </c>
      <c r="H142" s="4">
        <f t="shared" si="56"/>
        <v>2.4999999994179234E-2</v>
      </c>
      <c r="I142" s="21">
        <v>42641</v>
      </c>
      <c r="J142" s="4">
        <v>0.74930555555555556</v>
      </c>
      <c r="K142" s="2" t="s">
        <v>109</v>
      </c>
      <c r="L142" s="17" t="s">
        <v>110</v>
      </c>
      <c r="M142" s="2" t="s">
        <v>5</v>
      </c>
      <c r="N142" s="8" t="s">
        <v>6</v>
      </c>
      <c r="O142" s="1" t="s">
        <v>11</v>
      </c>
      <c r="P142" s="5">
        <v>272</v>
      </c>
      <c r="Q142" s="6"/>
      <c r="R142" s="7"/>
    </row>
    <row r="143" spans="1:18" ht="30" x14ac:dyDescent="0.25">
      <c r="A143" s="9">
        <f t="shared" si="58"/>
        <v>126</v>
      </c>
      <c r="B143" s="21">
        <v>42640</v>
      </c>
      <c r="C143" s="4">
        <v>0.45833333333333331</v>
      </c>
      <c r="D143" s="10">
        <f t="shared" ref="D143:D149" si="59">B143+C143</f>
        <v>42640.458333333336</v>
      </c>
      <c r="E143" s="21">
        <f t="shared" ref="E143:E149" si="60">B143</f>
        <v>42640</v>
      </c>
      <c r="F143" s="4">
        <v>0.4826388888888889</v>
      </c>
      <c r="G143" s="10">
        <f t="shared" ref="G143:G149" si="61">E143+F143</f>
        <v>42640.482638888891</v>
      </c>
      <c r="H143" s="4">
        <f t="shared" ref="H143:H149" si="62">G143-D143</f>
        <v>2.4305555554747116E-2</v>
      </c>
      <c r="I143" s="21">
        <f t="shared" ref="I143:I147" si="63">E143</f>
        <v>42640</v>
      </c>
      <c r="J143" s="4">
        <v>0.91666666666666663</v>
      </c>
      <c r="K143" s="2" t="s">
        <v>173</v>
      </c>
      <c r="L143" s="17" t="s">
        <v>174</v>
      </c>
      <c r="M143" s="2" t="s">
        <v>5</v>
      </c>
      <c r="N143" s="8" t="s">
        <v>6</v>
      </c>
      <c r="O143" s="1" t="s">
        <v>11</v>
      </c>
      <c r="P143" s="5">
        <v>170</v>
      </c>
      <c r="Q143" s="6"/>
      <c r="R143" s="7"/>
    </row>
    <row r="144" spans="1:18" ht="30" x14ac:dyDescent="0.25">
      <c r="A144" s="9">
        <f t="shared" si="58"/>
        <v>127</v>
      </c>
      <c r="B144" s="21">
        <v>42641</v>
      </c>
      <c r="C144" s="4">
        <v>0.56944444444444442</v>
      </c>
      <c r="D144" s="10">
        <f t="shared" si="59"/>
        <v>42641.569444444445</v>
      </c>
      <c r="E144" s="21">
        <v>42642</v>
      </c>
      <c r="F144" s="4">
        <v>0.41666666666666669</v>
      </c>
      <c r="G144" s="10">
        <f t="shared" si="61"/>
        <v>42642.416666666664</v>
      </c>
      <c r="H144" s="4">
        <f t="shared" si="62"/>
        <v>0.84722222221898846</v>
      </c>
      <c r="I144" s="21">
        <f t="shared" si="63"/>
        <v>42642</v>
      </c>
      <c r="J144" s="4">
        <v>0.41666666666666669</v>
      </c>
      <c r="K144" s="2" t="s">
        <v>175</v>
      </c>
      <c r="L144" s="17" t="s">
        <v>176</v>
      </c>
      <c r="M144" s="2" t="s">
        <v>5</v>
      </c>
      <c r="N144" s="8" t="s">
        <v>6</v>
      </c>
      <c r="O144" s="1" t="s">
        <v>13</v>
      </c>
      <c r="P144" s="5"/>
      <c r="Q144" s="6"/>
      <c r="R144" s="7"/>
    </row>
    <row r="145" spans="1:18" ht="30" x14ac:dyDescent="0.25">
      <c r="A145" s="9">
        <f t="shared" si="58"/>
        <v>128</v>
      </c>
      <c r="B145" s="21">
        <v>42642</v>
      </c>
      <c r="C145" s="4">
        <v>6.5972222222222224E-2</v>
      </c>
      <c r="D145" s="10">
        <f t="shared" si="59"/>
        <v>42642.065972222219</v>
      </c>
      <c r="E145" s="21">
        <f t="shared" si="60"/>
        <v>42642</v>
      </c>
      <c r="F145" s="4">
        <v>7.4999999999999997E-2</v>
      </c>
      <c r="G145" s="10">
        <f t="shared" si="61"/>
        <v>42642.074999999997</v>
      </c>
      <c r="H145" s="4">
        <f t="shared" si="62"/>
        <v>9.0277777781011537E-3</v>
      </c>
      <c r="I145" s="21">
        <f t="shared" si="63"/>
        <v>42642</v>
      </c>
      <c r="J145" s="4">
        <v>0.64583333333333337</v>
      </c>
      <c r="K145" s="2" t="s">
        <v>177</v>
      </c>
      <c r="L145" s="17" t="s">
        <v>178</v>
      </c>
      <c r="M145" s="2" t="s">
        <v>5</v>
      </c>
      <c r="N145" s="1" t="s">
        <v>8</v>
      </c>
      <c r="O145" s="1" t="s">
        <v>11</v>
      </c>
      <c r="P145" s="5">
        <v>316</v>
      </c>
      <c r="Q145" s="6"/>
      <c r="R145" s="7"/>
    </row>
    <row r="146" spans="1:18" ht="30" x14ac:dyDescent="0.25">
      <c r="A146" s="9">
        <f t="shared" si="58"/>
        <v>129</v>
      </c>
      <c r="B146" s="21">
        <v>42642</v>
      </c>
      <c r="C146" s="4">
        <v>6.5972222222222224E-2</v>
      </c>
      <c r="D146" s="10">
        <f t="shared" si="59"/>
        <v>42642.065972222219</v>
      </c>
      <c r="E146" s="21">
        <f t="shared" si="60"/>
        <v>42642</v>
      </c>
      <c r="F146" s="4">
        <v>9.5833333333333326E-2</v>
      </c>
      <c r="G146" s="10">
        <f t="shared" si="61"/>
        <v>42642.095833333333</v>
      </c>
      <c r="H146" s="4">
        <f t="shared" si="62"/>
        <v>2.9861111113859806E-2</v>
      </c>
      <c r="I146" s="21">
        <f t="shared" si="63"/>
        <v>42642</v>
      </c>
      <c r="J146" s="4">
        <v>9.5833333333333326E-2</v>
      </c>
      <c r="K146" s="2" t="s">
        <v>179</v>
      </c>
      <c r="L146" s="17" t="s">
        <v>180</v>
      </c>
      <c r="M146" s="2" t="s">
        <v>5</v>
      </c>
      <c r="N146" s="1" t="s">
        <v>8</v>
      </c>
      <c r="O146" s="1" t="s">
        <v>11</v>
      </c>
      <c r="P146" s="5">
        <v>468</v>
      </c>
      <c r="Q146" s="6"/>
      <c r="R146" s="7"/>
    </row>
    <row r="147" spans="1:18" ht="30" x14ac:dyDescent="0.25">
      <c r="A147" s="9">
        <f t="shared" si="58"/>
        <v>130</v>
      </c>
      <c r="B147" s="21">
        <v>42642</v>
      </c>
      <c r="C147" s="4">
        <v>6.5972222222222224E-2</v>
      </c>
      <c r="D147" s="10">
        <f t="shared" si="59"/>
        <v>42642.065972222219</v>
      </c>
      <c r="E147" s="21">
        <f t="shared" si="60"/>
        <v>42642</v>
      </c>
      <c r="F147" s="4">
        <v>0.10833333333333334</v>
      </c>
      <c r="G147" s="10">
        <f t="shared" si="61"/>
        <v>42642.10833333333</v>
      </c>
      <c r="H147" s="4">
        <f t="shared" si="62"/>
        <v>4.2361111110949423E-2</v>
      </c>
      <c r="I147" s="21">
        <f t="shared" si="63"/>
        <v>42642</v>
      </c>
      <c r="J147" s="4">
        <v>0.10833333333333334</v>
      </c>
      <c r="K147" s="2" t="s">
        <v>181</v>
      </c>
      <c r="L147" s="17" t="s">
        <v>180</v>
      </c>
      <c r="M147" s="2" t="s">
        <v>5</v>
      </c>
      <c r="N147" s="1" t="s">
        <v>8</v>
      </c>
      <c r="O147" s="1" t="s">
        <v>11</v>
      </c>
      <c r="P147" s="5">
        <v>490</v>
      </c>
      <c r="Q147" s="6"/>
      <c r="R147" s="7"/>
    </row>
    <row r="148" spans="1:18" ht="30" x14ac:dyDescent="0.25">
      <c r="A148" s="9">
        <f t="shared" si="58"/>
        <v>131</v>
      </c>
      <c r="B148" s="21">
        <v>42642</v>
      </c>
      <c r="C148" s="4">
        <v>0.57500000000000007</v>
      </c>
      <c r="D148" s="10">
        <f t="shared" si="59"/>
        <v>42642.574999999997</v>
      </c>
      <c r="E148" s="21">
        <f t="shared" si="60"/>
        <v>42642</v>
      </c>
      <c r="F148" s="4">
        <v>0.61805555555555558</v>
      </c>
      <c r="G148" s="10">
        <f t="shared" si="61"/>
        <v>42642.618055555555</v>
      </c>
      <c r="H148" s="4">
        <f t="shared" si="62"/>
        <v>4.3055555557657499E-2</v>
      </c>
      <c r="I148" s="21">
        <v>42646</v>
      </c>
      <c r="J148" s="4">
        <v>0.58263888888888882</v>
      </c>
      <c r="K148" s="2" t="s">
        <v>182</v>
      </c>
      <c r="L148" s="17" t="s">
        <v>183</v>
      </c>
      <c r="M148" s="2" t="s">
        <v>5</v>
      </c>
      <c r="N148" s="8" t="s">
        <v>6</v>
      </c>
      <c r="O148" s="1" t="s">
        <v>13</v>
      </c>
      <c r="P148" s="5"/>
      <c r="Q148" s="6"/>
      <c r="R148" s="7"/>
    </row>
    <row r="149" spans="1:18" ht="30" x14ac:dyDescent="0.25">
      <c r="A149" s="9">
        <f t="shared" si="58"/>
        <v>132</v>
      </c>
      <c r="B149" s="21">
        <v>42642</v>
      </c>
      <c r="C149" s="4">
        <v>0.72916666666666663</v>
      </c>
      <c r="D149" s="10">
        <f t="shared" si="59"/>
        <v>42642.729166666664</v>
      </c>
      <c r="E149" s="21">
        <f t="shared" si="60"/>
        <v>42642</v>
      </c>
      <c r="F149" s="4">
        <v>0.77361111111111114</v>
      </c>
      <c r="G149" s="10">
        <f t="shared" si="61"/>
        <v>42642.773611111108</v>
      </c>
      <c r="H149" s="4">
        <f t="shared" si="62"/>
        <v>4.4444444443797693E-2</v>
      </c>
      <c r="I149" s="21">
        <v>42643</v>
      </c>
      <c r="J149" s="4">
        <v>0.98472222222222217</v>
      </c>
      <c r="K149" s="2" t="s">
        <v>184</v>
      </c>
      <c r="L149" s="17" t="s">
        <v>185</v>
      </c>
      <c r="M149" s="2" t="s">
        <v>5</v>
      </c>
      <c r="N149" s="8" t="s">
        <v>6</v>
      </c>
      <c r="O149" s="1" t="s">
        <v>11</v>
      </c>
      <c r="P149" s="5">
        <v>1009</v>
      </c>
      <c r="Q149" s="6"/>
      <c r="R149" s="7"/>
    </row>
    <row r="150" spans="1:18" x14ac:dyDescent="0.25">
      <c r="A150" s="9">
        <f t="shared" si="58"/>
        <v>133</v>
      </c>
      <c r="B150" s="21">
        <v>42642</v>
      </c>
      <c r="C150" s="4">
        <v>0.83333333333333337</v>
      </c>
      <c r="D150" s="10">
        <f t="shared" ref="D150" si="64">B150+C150</f>
        <v>42642.833333333336</v>
      </c>
      <c r="E150" s="21">
        <f t="shared" ref="E150" si="65">B150</f>
        <v>42642</v>
      </c>
      <c r="F150" s="4">
        <v>0.89444444444444438</v>
      </c>
      <c r="G150" s="10">
        <f t="shared" ref="G150" si="66">E150+F150</f>
        <v>42642.894444444442</v>
      </c>
      <c r="H150" s="4">
        <f t="shared" ref="H150" si="67">G150-D150</f>
        <v>6.1111111106583849E-2</v>
      </c>
      <c r="I150" s="21">
        <v>42643</v>
      </c>
      <c r="J150" s="4">
        <v>0.47916666666666669</v>
      </c>
      <c r="K150" s="2" t="s">
        <v>186</v>
      </c>
      <c r="L150" s="17" t="s">
        <v>187</v>
      </c>
      <c r="M150" s="2" t="s">
        <v>7</v>
      </c>
      <c r="N150" s="1" t="s">
        <v>9</v>
      </c>
      <c r="O150" s="1"/>
      <c r="P150" s="5">
        <v>1160</v>
      </c>
      <c r="Q150" s="6"/>
      <c r="R150" s="7"/>
    </row>
    <row r="151" spans="1:18" x14ac:dyDescent="0.25">
      <c r="A151" s="19"/>
      <c r="B151" s="11"/>
      <c r="C151" s="12"/>
      <c r="D151" s="13"/>
      <c r="K151" s="14"/>
      <c r="L151" s="15"/>
      <c r="N151" s="3"/>
      <c r="O151" s="3"/>
    </row>
    <row r="152" spans="1:18" s="62" customFormat="1" ht="15.75" x14ac:dyDescent="0.25">
      <c r="A152" s="57"/>
      <c r="B152" s="58" t="s">
        <v>29</v>
      </c>
      <c r="C152" s="59"/>
      <c r="D152" s="60"/>
      <c r="E152" s="61"/>
      <c r="F152" s="61"/>
      <c r="G152" s="61"/>
      <c r="H152" s="61"/>
      <c r="I152" s="61"/>
      <c r="J152" s="61"/>
      <c r="M152" s="61"/>
      <c r="N152" s="58" t="s">
        <v>26</v>
      </c>
      <c r="O152" s="59"/>
    </row>
    <row r="153" spans="1:18" s="62" customFormat="1" ht="15.75" x14ac:dyDescent="0.25">
      <c r="A153" s="57"/>
      <c r="B153" s="58" t="s">
        <v>27</v>
      </c>
      <c r="C153" s="59"/>
      <c r="D153" s="60"/>
      <c r="E153" s="61"/>
      <c r="F153" s="61"/>
      <c r="G153" s="61"/>
      <c r="H153" s="61"/>
      <c r="I153" s="61"/>
      <c r="J153" s="61"/>
      <c r="M153" s="61"/>
      <c r="N153" s="58" t="s">
        <v>27</v>
      </c>
      <c r="O153" s="59"/>
    </row>
    <row r="154" spans="1:18" s="62" customFormat="1" ht="15.75" x14ac:dyDescent="0.25">
      <c r="A154" s="57"/>
      <c r="B154" s="63" t="s">
        <v>211</v>
      </c>
      <c r="C154" s="59"/>
      <c r="D154" s="60"/>
      <c r="E154" s="61"/>
      <c r="F154" s="61"/>
      <c r="G154" s="61"/>
      <c r="H154" s="61"/>
      <c r="I154" s="61"/>
      <c r="J154" s="61"/>
      <c r="M154" s="61"/>
      <c r="N154" s="58" t="s">
        <v>28</v>
      </c>
      <c r="O154" s="59"/>
    </row>
    <row r="155" spans="1:18" s="62" customFormat="1" ht="15.75" x14ac:dyDescent="0.25">
      <c r="A155" s="57"/>
      <c r="B155" s="58"/>
      <c r="D155" s="60"/>
      <c r="E155" s="61"/>
      <c r="F155" s="61"/>
      <c r="G155" s="61"/>
      <c r="H155" s="61"/>
      <c r="I155" s="61"/>
      <c r="J155" s="61"/>
      <c r="M155" s="61"/>
      <c r="N155" s="58"/>
    </row>
    <row r="156" spans="1:18" s="62" customFormat="1" ht="22.5" customHeight="1" x14ac:dyDescent="0.25">
      <c r="A156" s="57"/>
      <c r="B156" s="64" t="s">
        <v>31</v>
      </c>
      <c r="D156" s="60"/>
      <c r="E156" s="61"/>
      <c r="F156" s="61"/>
      <c r="G156" s="61"/>
      <c r="H156" s="61"/>
      <c r="I156" s="61"/>
      <c r="J156" s="61"/>
      <c r="M156" s="61"/>
      <c r="N156" s="64" t="s">
        <v>30</v>
      </c>
    </row>
  </sheetData>
  <mergeCells count="1">
    <mergeCell ref="A7:P7"/>
  </mergeCells>
  <pageMargins left="0.23622047244094491" right="0.23622047244094491" top="0.35433070866141736" bottom="0.35433070866141736" header="0.31496062992125984" footer="0.31496062992125984"/>
  <pageSetup paperSize="9" scale="58" fitToHeight="5" orientation="landscape" r:id="rId1"/>
  <ignoredErrors>
    <ignoredError sqref="L63:M63 L114 M114 B114:C114 M15 A63:C63 E63:F63 H114 H63 E1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workbookViewId="0">
      <selection sqref="A1:A1048576"/>
    </sheetView>
  </sheetViews>
  <sheetFormatPr defaultRowHeight="15" x14ac:dyDescent="0.25"/>
  <sheetData>
    <row r="1" spans="1:1" x14ac:dyDescent="0.25">
      <c r="A1">
        <v>1200</v>
      </c>
    </row>
    <row r="2" spans="1:1" x14ac:dyDescent="0.25">
      <c r="A2">
        <v>1242</v>
      </c>
    </row>
    <row r="3" spans="1:1" x14ac:dyDescent="0.25">
      <c r="A3">
        <v>100</v>
      </c>
    </row>
    <row r="4" spans="1:1" x14ac:dyDescent="0.25">
      <c r="A4">
        <v>640</v>
      </c>
    </row>
    <row r="5" spans="1:1" x14ac:dyDescent="0.25">
      <c r="A5">
        <v>226</v>
      </c>
    </row>
    <row r="6" spans="1:1" x14ac:dyDescent="0.25">
      <c r="A6">
        <v>394</v>
      </c>
    </row>
    <row r="7" spans="1:1" x14ac:dyDescent="0.25">
      <c r="A7">
        <v>700</v>
      </c>
    </row>
    <row r="8" spans="1:1" x14ac:dyDescent="0.25">
      <c r="A8">
        <v>1500</v>
      </c>
    </row>
    <row r="9" spans="1:1" x14ac:dyDescent="0.25">
      <c r="A9">
        <v>880</v>
      </c>
    </row>
    <row r="10" spans="1:1" x14ac:dyDescent="0.25">
      <c r="A10">
        <v>8500</v>
      </c>
    </row>
    <row r="11" spans="1:1" x14ac:dyDescent="0.25">
      <c r="A11">
        <v>464</v>
      </c>
    </row>
    <row r="12" spans="1:1" x14ac:dyDescent="0.25">
      <c r="A12">
        <v>700</v>
      </c>
    </row>
    <row r="13" spans="1:1" x14ac:dyDescent="0.25">
      <c r="A13">
        <v>870</v>
      </c>
    </row>
    <row r="14" spans="1:1" x14ac:dyDescent="0.25">
      <c r="A14">
        <v>877</v>
      </c>
    </row>
    <row r="15" spans="1:1" x14ac:dyDescent="0.25">
      <c r="A15">
        <v>64</v>
      </c>
    </row>
    <row r="16" spans="1:1" x14ac:dyDescent="0.25">
      <c r="A16">
        <v>948</v>
      </c>
    </row>
    <row r="17" spans="1:1" x14ac:dyDescent="0.25">
      <c r="A17">
        <v>245</v>
      </c>
    </row>
    <row r="18" spans="1:1" x14ac:dyDescent="0.25">
      <c r="A18">
        <v>261</v>
      </c>
    </row>
    <row r="19" spans="1:1" x14ac:dyDescent="0.25">
      <c r="A19">
        <v>320</v>
      </c>
    </row>
    <row r="20" spans="1:1" x14ac:dyDescent="0.25">
      <c r="A20">
        <v>572</v>
      </c>
    </row>
    <row r="21" spans="1:1" x14ac:dyDescent="0.25">
      <c r="A21">
        <v>1113.2</v>
      </c>
    </row>
    <row r="22" spans="1:1" x14ac:dyDescent="0.25">
      <c r="A22">
        <v>165</v>
      </c>
    </row>
    <row r="23" spans="1:1" x14ac:dyDescent="0.25">
      <c r="A23">
        <v>2245</v>
      </c>
    </row>
    <row r="24" spans="1:1" x14ac:dyDescent="0.25">
      <c r="A24">
        <v>1047</v>
      </c>
    </row>
    <row r="25" spans="1:1" x14ac:dyDescent="0.25">
      <c r="A25">
        <v>998</v>
      </c>
    </row>
    <row r="26" spans="1:1" x14ac:dyDescent="0.25">
      <c r="A26">
        <v>2236</v>
      </c>
    </row>
    <row r="27" spans="1:1" x14ac:dyDescent="0.25">
      <c r="A27">
        <v>309</v>
      </c>
    </row>
    <row r="28" spans="1:1" x14ac:dyDescent="0.25">
      <c r="A28">
        <v>20</v>
      </c>
    </row>
    <row r="29" spans="1:1" x14ac:dyDescent="0.25">
      <c r="A29">
        <v>350</v>
      </c>
    </row>
    <row r="30" spans="1:1" x14ac:dyDescent="0.25">
      <c r="A30">
        <v>3091</v>
      </c>
    </row>
    <row r="31" spans="1:1" x14ac:dyDescent="0.25">
      <c r="A31">
        <v>252</v>
      </c>
    </row>
    <row r="32" spans="1:1" x14ac:dyDescent="0.25">
      <c r="A32">
        <v>363</v>
      </c>
    </row>
    <row r="33" spans="1:1" x14ac:dyDescent="0.25">
      <c r="A33">
        <v>508</v>
      </c>
    </row>
    <row r="34" spans="1:1" x14ac:dyDescent="0.25">
      <c r="A34">
        <v>5996</v>
      </c>
    </row>
    <row r="35" spans="1:1" x14ac:dyDescent="0.25">
      <c r="A35">
        <v>150</v>
      </c>
    </row>
    <row r="36" spans="1:1" x14ac:dyDescent="0.25">
      <c r="A36">
        <v>150</v>
      </c>
    </row>
    <row r="37" spans="1:1" x14ac:dyDescent="0.25">
      <c r="A37">
        <v>892</v>
      </c>
    </row>
    <row r="38" spans="1:1" x14ac:dyDescent="0.25">
      <c r="A38">
        <v>2555</v>
      </c>
    </row>
    <row r="39" spans="1:1" x14ac:dyDescent="0.25">
      <c r="A39">
        <v>160</v>
      </c>
    </row>
    <row r="40" spans="1:1" x14ac:dyDescent="0.25">
      <c r="A40">
        <v>526</v>
      </c>
    </row>
    <row r="41" spans="1:1" x14ac:dyDescent="0.25">
      <c r="A41">
        <v>7527</v>
      </c>
    </row>
    <row r="42" spans="1:1" x14ac:dyDescent="0.25">
      <c r="A42">
        <v>2113</v>
      </c>
    </row>
    <row r="43" spans="1:1" x14ac:dyDescent="0.25">
      <c r="A43">
        <v>17</v>
      </c>
    </row>
    <row r="44" spans="1:1" x14ac:dyDescent="0.25">
      <c r="A44">
        <v>1549</v>
      </c>
    </row>
    <row r="45" spans="1:1" x14ac:dyDescent="0.25">
      <c r="A45">
        <v>1087</v>
      </c>
    </row>
    <row r="46" spans="1:1" x14ac:dyDescent="0.25">
      <c r="A46">
        <v>1500</v>
      </c>
    </row>
    <row r="47" spans="1:1" x14ac:dyDescent="0.25">
      <c r="A47">
        <v>200</v>
      </c>
    </row>
    <row r="48" spans="1:1" x14ac:dyDescent="0.25">
      <c r="A48">
        <v>2050</v>
      </c>
    </row>
    <row r="49" spans="1:1" x14ac:dyDescent="0.25">
      <c r="A49">
        <v>1300</v>
      </c>
    </row>
    <row r="50" spans="1:1" x14ac:dyDescent="0.25">
      <c r="A50">
        <v>950</v>
      </c>
    </row>
    <row r="51" spans="1:1" x14ac:dyDescent="0.25">
      <c r="A51">
        <v>2330</v>
      </c>
    </row>
    <row r="52" spans="1:1" x14ac:dyDescent="0.25">
      <c r="A52">
        <v>650</v>
      </c>
    </row>
    <row r="53" spans="1:1" x14ac:dyDescent="0.25">
      <c r="A53">
        <v>725</v>
      </c>
    </row>
    <row r="54" spans="1:1" x14ac:dyDescent="0.25">
      <c r="A54">
        <v>1000</v>
      </c>
    </row>
    <row r="55" spans="1:1" x14ac:dyDescent="0.25">
      <c r="A55">
        <v>358</v>
      </c>
    </row>
    <row r="56" spans="1:1" x14ac:dyDescent="0.25">
      <c r="A56">
        <v>420</v>
      </c>
    </row>
    <row r="57" spans="1:1" x14ac:dyDescent="0.25">
      <c r="A57">
        <v>864</v>
      </c>
    </row>
    <row r="58" spans="1:1" x14ac:dyDescent="0.25">
      <c r="A58">
        <v>106</v>
      </c>
    </row>
    <row r="59" spans="1:1" x14ac:dyDescent="0.25">
      <c r="A59">
        <v>1916</v>
      </c>
    </row>
    <row r="60" spans="1:1" x14ac:dyDescent="0.25">
      <c r="A60">
        <v>1711</v>
      </c>
    </row>
    <row r="61" spans="1:1" x14ac:dyDescent="0.25">
      <c r="A61">
        <v>3581</v>
      </c>
    </row>
    <row r="62" spans="1:1" x14ac:dyDescent="0.25">
      <c r="A62">
        <v>946</v>
      </c>
    </row>
    <row r="63" spans="1:1" x14ac:dyDescent="0.25">
      <c r="A63">
        <v>503</v>
      </c>
    </row>
    <row r="64" spans="1:1" x14ac:dyDescent="0.25">
      <c r="A64">
        <v>6149</v>
      </c>
    </row>
    <row r="65" spans="1:1" x14ac:dyDescent="0.25">
      <c r="A65">
        <v>5808</v>
      </c>
    </row>
    <row r="66" spans="1:1" x14ac:dyDescent="0.25">
      <c r="A66">
        <v>2613</v>
      </c>
    </row>
    <row r="67" spans="1:1" x14ac:dyDescent="0.25">
      <c r="A67">
        <v>1161</v>
      </c>
    </row>
    <row r="68" spans="1:1" x14ac:dyDescent="0.25">
      <c r="A68">
        <v>6161</v>
      </c>
    </row>
    <row r="69" spans="1:1" x14ac:dyDescent="0.25">
      <c r="A69">
        <v>145</v>
      </c>
    </row>
    <row r="70" spans="1:1" x14ac:dyDescent="0.25">
      <c r="A70">
        <v>387</v>
      </c>
    </row>
    <row r="71" spans="1:1" x14ac:dyDescent="0.25">
      <c r="A71">
        <v>667</v>
      </c>
    </row>
    <row r="72" spans="1:1" x14ac:dyDescent="0.25">
      <c r="A72">
        <v>726</v>
      </c>
    </row>
    <row r="73" spans="1:1" x14ac:dyDescent="0.25">
      <c r="A73">
        <v>1176</v>
      </c>
    </row>
    <row r="74" spans="1:1" x14ac:dyDescent="0.25">
      <c r="A74">
        <v>392</v>
      </c>
    </row>
    <row r="75" spans="1:1" x14ac:dyDescent="0.25">
      <c r="A75">
        <v>784</v>
      </c>
    </row>
    <row r="76" spans="1:1" x14ac:dyDescent="0.25">
      <c r="A76">
        <v>626</v>
      </c>
    </row>
    <row r="77" spans="1:1" x14ac:dyDescent="0.25">
      <c r="A77">
        <v>315</v>
      </c>
    </row>
    <row r="78" spans="1:1" x14ac:dyDescent="0.25">
      <c r="A78">
        <v>936</v>
      </c>
    </row>
    <row r="79" spans="1:1" x14ac:dyDescent="0.25">
      <c r="A79">
        <v>1132</v>
      </c>
    </row>
    <row r="80" spans="1:1" x14ac:dyDescent="0.25">
      <c r="A80">
        <v>3354</v>
      </c>
    </row>
    <row r="81" spans="1:1" x14ac:dyDescent="0.25">
      <c r="A81">
        <v>1780</v>
      </c>
    </row>
    <row r="82" spans="1:1" x14ac:dyDescent="0.25">
      <c r="A82">
        <v>230</v>
      </c>
    </row>
    <row r="83" spans="1:1" x14ac:dyDescent="0.25">
      <c r="A83">
        <v>1065</v>
      </c>
    </row>
    <row r="84" spans="1:1" x14ac:dyDescent="0.25">
      <c r="A84">
        <v>2178</v>
      </c>
    </row>
    <row r="85" spans="1:1" x14ac:dyDescent="0.25">
      <c r="A85">
        <v>130</v>
      </c>
    </row>
    <row r="86" spans="1:1" x14ac:dyDescent="0.25">
      <c r="A86">
        <v>2200</v>
      </c>
    </row>
    <row r="87" spans="1:1" x14ac:dyDescent="0.25">
      <c r="A87">
        <v>375</v>
      </c>
    </row>
    <row r="88" spans="1:1" x14ac:dyDescent="0.25">
      <c r="A88">
        <v>2000</v>
      </c>
    </row>
    <row r="89" spans="1:1" x14ac:dyDescent="0.25">
      <c r="A89">
        <v>123</v>
      </c>
    </row>
    <row r="90" spans="1:1" x14ac:dyDescent="0.25">
      <c r="A90">
        <v>553</v>
      </c>
    </row>
    <row r="91" spans="1:1" x14ac:dyDescent="0.25">
      <c r="A91">
        <v>272</v>
      </c>
    </row>
    <row r="92" spans="1:1" x14ac:dyDescent="0.25">
      <c r="A92">
        <v>170</v>
      </c>
    </row>
    <row r="93" spans="1:1" x14ac:dyDescent="0.25">
      <c r="A93">
        <v>316</v>
      </c>
    </row>
    <row r="94" spans="1:1" x14ac:dyDescent="0.25">
      <c r="A94">
        <v>468</v>
      </c>
    </row>
    <row r="95" spans="1:1" x14ac:dyDescent="0.25">
      <c r="A95">
        <v>490</v>
      </c>
    </row>
    <row r="96" spans="1:1" x14ac:dyDescent="0.25">
      <c r="A96">
        <v>1009</v>
      </c>
    </row>
    <row r="97" spans="1:1" x14ac:dyDescent="0.25">
      <c r="A97">
        <v>1160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Лист1</vt:lpstr>
      <vt:lpstr>Статистика!Область_печати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Золотухин Александр Сергеевич</cp:lastModifiedBy>
  <cp:lastPrinted>2016-11-16T04:47:05Z</cp:lastPrinted>
  <dcterms:created xsi:type="dcterms:W3CDTF">2013-04-02T08:07:11Z</dcterms:created>
  <dcterms:modified xsi:type="dcterms:W3CDTF">2016-11-18T06:30:50Z</dcterms:modified>
</cp:coreProperties>
</file>